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.1" sheetId="8" r:id="rId8"/>
    <sheet name="表8.2" sheetId="9" r:id="rId9"/>
    <sheet name="表9" sheetId="10" r:id="rId10"/>
    <sheet name="表10" sheetId="11" r:id="rId11"/>
    <sheet name="表11.1" sheetId="12" r:id="rId12"/>
    <sheet name="表11.2" sheetId="13" r:id="rId13"/>
  </sheets>
  <definedNames>
    <definedName name="_xlnm.Print_Titles" localSheetId="0">表1!$A:$C,表1!$1:$19</definedName>
    <definedName name="_xlnm.Print_Titles" localSheetId="1">表2!$A:$O,表2!$1:$13</definedName>
    <definedName name="_xlnm.Print_Titles" localSheetId="2">表3!$A:$M,表3!$1:$14</definedName>
    <definedName name="_xlnm.Print_Titles" localSheetId="3">表4!$A:$F,表4!$1:$37</definedName>
    <definedName name="_xlnm.Print_Titles" localSheetId="4">表5!$A:$G,表5!$1:$13</definedName>
    <definedName name="_xlnm.Print_Titles" localSheetId="5">表6!$A:$F,表6!$1:$33</definedName>
    <definedName name="_xlnm.Print_Titles" localSheetId="6">表7!$A:$F,表7!$1:$21</definedName>
    <definedName name="_xlnm.Print_Titles" localSheetId="7">表8.1!$A:$G,表8.1!$1:$19</definedName>
    <definedName name="_xlnm.Print_Titles" localSheetId="8">表8.2!$A:$G,表8.2!$1:$17</definedName>
    <definedName name="_xlnm.Print_Titles" localSheetId="9">表9!$A:$G,表9!$1:$9</definedName>
    <definedName name="_xlnm.Print_Titles" localSheetId="10">表10!$A:$F,表10!$1:$33</definedName>
    <definedName name="_xlnm.Print_Titles" localSheetId="11">表11.1!$A:$F,表11.1!$1:$38</definedName>
    <definedName name="_xlnm.Print_Titles" localSheetId="12">表11.2!$A:$F,表11.2!$1:$38</definedName>
  </definedNames>
  <calcPr calcId="144525"/>
</workbook>
</file>

<file path=xl/sharedStrings.xml><?xml version="1.0" encoding="utf-8"?>
<sst xmlns="http://schemas.openxmlformats.org/spreadsheetml/2006/main" count="555" uniqueCount="333">
  <si>
    <t>表1：</t>
  </si>
  <si>
    <t xml:space="preserve"> </t>
  </si>
  <si>
    <t>2020年部门收支总表</t>
  </si>
  <si>
    <t>编制单位：</t>
  </si>
  <si>
    <t>单位：万元</t>
  </si>
  <si>
    <t>收            入</t>
  </si>
  <si>
    <t>支              出</t>
  </si>
  <si>
    <t>项目</t>
  </si>
  <si>
    <t>预算数</t>
  </si>
  <si>
    <t>支出性质分类</t>
  </si>
  <si>
    <t>一、一般公共预算财政拨款收入</t>
  </si>
  <si>
    <t>一、基本支出</t>
  </si>
  <si>
    <t>二、政府性基金预算财政拨款收入</t>
  </si>
  <si>
    <t>二、项目支出</t>
  </si>
  <si>
    <t>三、上级补助收入</t>
  </si>
  <si>
    <t>三、上缴上级支出</t>
  </si>
  <si>
    <t>四、事业收入</t>
  </si>
  <si>
    <t>四、事业单位经营支出</t>
  </si>
  <si>
    <t>五、经营收入</t>
  </si>
  <si>
    <t>五、对附属单位补助支出</t>
  </si>
  <si>
    <t>六、附属单位上缴收入</t>
  </si>
  <si>
    <t>六、其他支出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</si>
  <si>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</si>
  <si>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</si>
  <si>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</si>
  <si>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</si>
  <si>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</si>
  <si>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</si>
  <si>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</si>
  <si>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</si>
  <si>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填报说明：本数据从部门预算取数。</t>
  </si>
  <si>
    <t>表2：</t>
  </si>
  <si>
    <t>2020年部门收入总表</t>
  </si>
  <si>
    <t>序号</t>
  </si>
  <si>
    <t>本年收入</t>
  </si>
  <si>
    <t>支出功能分类科目编码</t>
  </si>
  <si>
    <t>科目名称</t>
  </si>
  <si>
    <t>小计</t>
  </si>
  <si>
    <t>一般公共预算拨款收入</t>
  </si>
  <si>
    <t>政府性基金预算拨款收入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</si>
  <si>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</si>
  <si>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</si>
  <si>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</si>
  <si>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</si>
  <si>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</si>
  <si>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</si>
  <si>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</si>
  <si>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</si>
  <si>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行政单位医疗</t>
  </si>
  <si>
    <t>公务员医疗补助</t>
  </si>
  <si>
    <t>住房公积金</t>
  </si>
  <si>
    <t>行政运行</t>
  </si>
  <si>
    <t>一般行政管理事务</t>
  </si>
  <si>
    <t>机关事业单位基本养老保险缴费支出</t>
  </si>
  <si>
    <t>合计</t>
  </si>
  <si>
    <t>表3：</t>
  </si>
  <si>
    <t>2020年部门支出总表</t>
  </si>
  <si>
    <t>本年支出</t>
  </si>
  <si>
    <t>基本支出</t>
  </si>
  <si>
    <t>项目支出</t>
  </si>
  <si>
    <t>上缴上级支出</t>
  </si>
  <si>
    <t>事业单位经营支出</t>
  </si>
  <si>
    <t>对附属单位补助支出</t>
  </si>
  <si>
    <t>其他支出</t>
  </si>
  <si>
    <t>表4：</t>
  </si>
  <si>
    <t>2020年财政拨款收支总表</t>
  </si>
  <si>
    <t>编制单位:</t>
  </si>
  <si>
    <t>贵阳市工商业联合会</t>
  </si>
  <si>
    <t>收入</t>
  </si>
  <si>
    <t>支出</t>
  </si>
  <si>
    <t>备注</t>
  </si>
  <si>
    <t>一般公共预算</t>
  </si>
  <si>
    <t>政府性基金预算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</si>
  <si>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</si>
  <si>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</si>
  <si>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</si>
  <si>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</si>
  <si>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</si>
  <si>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</si>
  <si>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</si>
  <si>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</si>
  <si>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</si>
  <si>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</si>
  <si>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</si>
  <si>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</si>
  <si>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</si>
  <si>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</si>
  <si>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</si>
  <si>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</si>
  <si>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</si>
  <si>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</si>
  <si>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</si>
  <si>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</si>
  <si>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</si>
  <si>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</si>
  <si>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</si>
  <si>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</si>
  <si>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</si>
  <si>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</si>
  <si>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</si>
  <si>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表5：</t>
  </si>
  <si>
    <t>2020年一般公共预算支出表</t>
  </si>
  <si>
    <t>科目编码</t>
  </si>
  <si>
    <t>注：1、此表反映部门2020年度一般公共预算拨款支出情况，请从部门预算系统进行修改。</t>
  </si>
  <si>
    <t>表6：</t>
  </si>
  <si>
    <t>2020年一般公共预算基本支出明细表</t>
  </si>
  <si>
    <t>（按部门预算支出经济分类科目）</t>
  </si>
  <si>
    <t>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</si>
  <si>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</si>
  <si>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</si>
  <si>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</si>
  <si>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</si>
  <si>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</si>
  <si>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</si>
  <si>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</si>
  <si>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</si>
  <si>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办公费</t>
  </si>
  <si>
    <t>印刷费</t>
  </si>
  <si>
    <t>手续费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</si>
  <si>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</si>
  <si>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</si>
  <si>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</si>
  <si>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</si>
  <si>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</si>
  <si>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</si>
  <si>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</si>
  <si>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</si>
  <si>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</si>
  <si>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</si>
  <si>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</si>
  <si>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</si>
  <si>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</si>
  <si>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</si>
  <si>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奖励金</t>
  </si>
  <si>
    <t>办公设备购置</t>
  </si>
  <si>
    <t>表7：</t>
  </si>
  <si>
    <t>（按政府预算支出经济分类科目）</t>
  </si>
  <si>
    <t>工资津补贴</t>
  </si>
  <si>
    <t>社会保障缴费</t>
  </si>
  <si>
    <t>办公经费</t>
  </si>
  <si>
    <t>委托业务费</t>
  </si>
  <si>
    <t>设备购置</t>
  </si>
  <si>
    <t>社会福利和救助</t>
  </si>
  <si>
    <t>离退休费</t>
  </si>
  <si>
    <t>表8.1：</t>
  </si>
  <si>
    <t>2020年一般公共预算“三公”经费支出表（基层单位填报）</t>
  </si>
  <si>
    <t>单位编码：</t>
  </si>
  <si>
    <t>单位名称：</t>
  </si>
  <si>
    <t>2019年“三公经费”一般公共预算数（万元）</t>
  </si>
  <si>
    <t>2019年“三公经费”一般公共执行数（万元）</t>
  </si>
  <si>
    <t>2020年“三公经费”一般公共预算数（万元）</t>
  </si>
  <si>
    <t>与上年预算数相比增减变化比率（%）</t>
  </si>
  <si>
    <t>与上年预算数相比增减变化原因</t>
  </si>
  <si>
    <t>2020年“三公经费”占本部门一般公共预算支出的比重（%）</t>
  </si>
  <si>
    <t xml:space="preserve">  一、 因公出国（境）费</t>
  </si>
  <si>
    <t>0</t>
  </si>
  <si>
    <t xml:space="preserve"> 二、公务接待费</t>
  </si>
  <si>
    <t>-0.8934782608695652</t>
  </si>
  <si>
    <t>厉行节约调减公务接待费</t>
  </si>
  <si>
    <t xml:space="preserve"> 三、公务用车购置及运行维护费</t>
  </si>
  <si>
    <t xml:space="preserve">     1、公务车运行维护费</t>
  </si>
  <si>
    <t xml:space="preserve">     2、公务车购置费</t>
  </si>
  <si>
    <t>说明：</t>
  </si>
  <si>
    <t xml:space="preserve">        1、因公出国（境）费，指单位公务出国（境）的国际旅费、国外城市间交通费、住宿费、伙食费、培训费、公杂费等支出。</t>
  </si>
  <si>
    <t xml:space="preserve">        2、公务用车购置费，指公务用车车辆购置支出（含车辆购置税）。</t>
  </si>
  <si>
    <t xml:space="preserve">        3、公务用车运行维护费，指单位按规定保留的公务用车租用费、燃料费、维修费、过桥过路费、保险费、安全奖励费用等支出。</t>
  </si>
  <si>
    <t xml:space="preserve">           公务用车指用于履行公务的机动车辆，包括一般公务用车和执法执勤用车等。</t>
  </si>
  <si>
    <t xml:space="preserve">        4、公务接待费，指单位按规定开支的各类公务接待（含外宾接待）费用。</t>
  </si>
  <si>
    <t xml:space="preserve">        5、“三公”经费一般公共财政拨款预算数是指当年年初预算安排的财政拨款数，不含执行中追加预算安排。</t>
  </si>
  <si>
    <t xml:space="preserve">        6、为加强“三公经费”管理，按照国家和省市“厉行节约”的相关要求，贵阳市本级因公出国（境）费、公务车购置费实行总额控制，年初未分配，年度间根据实际情况按程序审批后分配到具体部门。</t>
  </si>
  <si>
    <t xml:space="preserve">        7、部门“三公”经费无相关支出的，须填“0"。</t>
  </si>
  <si>
    <t>表8.2：</t>
  </si>
  <si>
    <t>2020年一般公共预算“三公”经费支出表（部门汇总）</t>
  </si>
  <si>
    <t>预算编码：</t>
  </si>
  <si>
    <t>一、 因公出国（境)费</t>
  </si>
  <si>
    <t>二、公务接待费</t>
  </si>
  <si>
    <t>减少原因是厉行节约,来访需接待的异地工商联和商会减少.</t>
  </si>
  <si>
    <t>三、公务用车购置及运行维护费</t>
  </si>
  <si>
    <t xml:space="preserve">   1、因公出国（境）费，指单位公务出国（境）的国际旅费、国外城市间交通费、住宿费、伙食 费、培训费、公杂费等支出。</t>
  </si>
  <si>
    <t xml:space="preserve">   2、公务用车购置费，指公务用车车辆购置支出（含车辆购置税）。</t>
  </si>
  <si>
    <t xml:space="preserve">   3、公务用车运行维护费，指单位按规定保留的公务用车租用费、燃料费、维修费、过桥过路费、保险费、安全奖励费用等支出。公务用车指用于履行公务的机动车辆，包括一般公务用车和执 法执勤用车等。</t>
  </si>
  <si>
    <t xml:space="preserve">   4、公务接待费，指单位按规定开支的各类公务接待（含外宾接待）费用。</t>
  </si>
  <si>
    <t xml:space="preserve">   5、“三公”经费一般公共财政拨款预算数是指当年年初预算安排的财政拨款数，不含执行中追加预算安排。</t>
  </si>
  <si>
    <t xml:space="preserve">   6、为加强“三公经费”管理，按照国家和省市“厉行节约”的相关要求，贵阳市市本级因公出国（境）费、公务车购置费实行总额控制，年初未分配，年度间根据实际情 况按程序审批后分配到具体部门。</t>
  </si>
  <si>
    <t xml:space="preserve">   7、部门“三公”经费无相关支出的，须填“0"。</t>
  </si>
  <si>
    <t>表9：</t>
  </si>
  <si>
    <t>2020年政府性基金预算支出表</t>
  </si>
  <si>
    <t>本年政府性基金预算支出</t>
  </si>
  <si>
    <t>填报说明：本数据从部门预算取数，自动从部门预算取数，此处不用录入。</t>
  </si>
  <si>
    <t>表10</t>
  </si>
  <si>
    <t>2020年部门整体支出绩效目标批复表</t>
  </si>
  <si>
    <t>部门名称</t>
  </si>
  <si>
    <t>填报日期：</t>
  </si>
  <si>
    <t>2020年6月16日</t>
  </si>
  <si>
    <t>部门（单位）总体资金情况(万元)：</t>
  </si>
  <si>
    <t>资金总额：</t>
  </si>
  <si>
    <t>其他</t>
  </si>
  <si>
    <t xml:space="preserve"> 部门职能概述</t>
  </si>
  <si>
    <t>（一）发挥参政议政作用，参与我市经济、社会重大决策的政治协商和民主监督；开展调查研究；做好非公有制经济代表人士政治安排的推荐工作；对本市有关地方性法规、规章和政策的制定提出建议并协助贯彻实施。（二）宣传党和国家的方针政策，加强和改进思想政治工作。（三）代表和维护会员的合法权益，反映会员的意见、建议和要求，为会员提供法律服务；在会员与党和政府之间发挥桥梁纽带作用，当好政府管理非公有制经济的助手。（四）发挥民间商会作用，组织会员举办和参加各种对内对外的展销会、交易会，组织会员出国、出境进行考察访问和商务活动；为会员提供市场、技术等服务。（五）开展工商专业培训。（六）开展组织和指导行业协会的工作。（七）为会员出具有关证明，为会员和民营企业调解经济纠纷，帮助解决生产（经营）中的有关困难和问题。（八）开展与香港特区、澳门特区、台湾地区和世界各国工商社团及工商经济界人士的联络工作，促进经济、技术和贸易合作，协助政府引进资金、技术和人才。（九）组织和引导会员投身“两个文明”建设事业，做好“光彩事业”的组织、推动、实施工作，做好智力支边和扶贫工作。（十）办好会办服务事业和经济实体，为会员提供法律、信息人才培训等服务。</t>
  </si>
  <si>
    <t xml:space="preserve"> 部门绩效目标</t>
  </si>
  <si>
    <t xml:space="preserve">1、做好非公有制经济人士和直属（协）会专职人员的教育培训，完成“万名企业成长工程”培训企业家200人。2、加强与省内外商会及工商界人士的联络，建立2个省外异地商会联络处，为我市非公有制经济发展和招商引资牵线搭桥，助推我市高水平对外开放。3、完成各专项工作目标任务。
</t>
  </si>
  <si>
    <t xml:space="preserve"> 部门绩效分目标</t>
  </si>
  <si>
    <t xml:space="preserve">1、认真履行政治协商、民主监督、参政议政职能，围绕建设内陆开放型经济试验区先行区，广泛开展调查研究，提高提案议案水平，完成团体提案3个，专题调研报告不少于2篇，认真做好提案督办和回复工作。2、认真完成“百千万行动计划”，按“建百家商会”的要求，新筹建商会5家、创建“四好五型”商会5家、积极吸引其他商（协）会组织以团体会员身份入会，按“交万名朋友”的要求，交300名以上企业家朋友。；推进民营经济法律服务工作，开展法律系列培训。3、加强对外联络，组织2次经贸交流或外出学习考察活动。4、加强非公有制经济人才建设，积极开展企业经营人才和专业技术人才的职称评审工作和“招聘周”工作，助推民营企业高质量发展。完成“百千万行动计划”引进40户企业到贵阳投资考察。5、做好贵阳市扶贫开发相关工作，引导非公经济组织和企业履行社会责任，参与“千企帮千村”精准扶贫行动。6、做好贵阳市工商联网站改版、市政协信息网工商联版块和贵阳市工商联微信公众号的维护，及时更新发布与非公经济发展相关的政策信息，做好宣传引导工作。
</t>
  </si>
  <si>
    <t xml:space="preserve"> 部门绩效目标阶段性计划</t>
  </si>
  <si>
    <t>2020年1月至12月在市委党校，举办“贵阳市民营企业家十九届四中全会精神专题培训班”。
2020年1月至12月完成2020年贵阳市工商联主要工作目标</t>
  </si>
  <si>
    <t>以下部门绩效指标取自于绩效系统，请进入绩效系统完善</t>
  </si>
  <si>
    <t>绩效指标</t>
  </si>
  <si>
    <t>一级指标</t>
  </si>
  <si>
    <t>二级指标</t>
  </si>
  <si>
    <t>三级指标</t>
  </si>
  <si>
    <t>指标值</t>
  </si>
  <si>
    <t>说明</t>
  </si>
  <si>
    <t>产出</t>
  </si>
  <si>
    <t>数量指标</t>
  </si>
  <si>
    <t>组织培训企业家</t>
  </si>
  <si>
    <t>组织培训200人。</t>
  </si>
  <si>
    <t>做好非公有制经济人士和直属（协）会专职人员的教育培训.</t>
  </si>
  <si>
    <t>建立异地商会联络处</t>
  </si>
  <si>
    <t>建立2个省外异地商会联络处</t>
  </si>
  <si>
    <t>加强与省内外商会及工商界人士的联络，为我市非公有制经济发展和招商引资牵线搭桥，助推我市高水平对外开放</t>
  </si>
  <si>
    <t>完成团体提案，专题调研报告</t>
  </si>
  <si>
    <t>完成团体提案3个，专题调研报告不少于2篇</t>
  </si>
  <si>
    <t>认真履行政治协商、民主监督、参政议政职能，围绕建设内陆开放型经济试验区先行区，广泛开展调查研究，提高提案议案水平，完成团体提案3个，专题调研报告不少于2篇，认真做好提案督办和回复工作。</t>
  </si>
  <si>
    <t>新筹建商会、创建“四好五型”商会</t>
  </si>
  <si>
    <t>新筹建商会5家、创建“四好五型”商会5家</t>
  </si>
  <si>
    <t>认真完成“百千万行动计划”，按“建百家商会”的要求，新筹建商会5家、创建“四好五型”商会5家、积极吸引其他商（协）会组织以团体会员身份入会，按“交万名朋友”的要求，交300名以上企业家朋友。推进民营经济法律服务工作，开展法律系列培训。</t>
  </si>
  <si>
    <t>组织经贸交流或外出学习考察活动</t>
  </si>
  <si>
    <t>组织2次经贸交流或外出学习考察活动</t>
  </si>
  <si>
    <t>加强对外联络，组织2次经贸交流或外出学习考察活动。</t>
  </si>
  <si>
    <t>质量指标</t>
  </si>
  <si>
    <t>创建“四好五型”商会</t>
  </si>
  <si>
    <t>按“建百家商会”的要求，新筹建商会5家、创建“四好五型”商会5家</t>
  </si>
  <si>
    <t>时效指标</t>
  </si>
  <si>
    <t>2020年12月底</t>
  </si>
  <si>
    <t>2020年12月底前完成各项指标</t>
  </si>
  <si>
    <t>2020年12月底前完成市委
市政府
重要工作任务；专项工作目标；主要
职能目标</t>
  </si>
  <si>
    <t>成本指标</t>
  </si>
  <si>
    <t>在2020年预算费用内完成</t>
  </si>
  <si>
    <t>严格控制成本，在2020年预算费用中完成各项工作</t>
  </si>
  <si>
    <t>效益</t>
  </si>
  <si>
    <t>社会效益指标</t>
  </si>
  <si>
    <t>助推民营企业高质量发展</t>
  </si>
  <si>
    <t>积极开展企业经营人才和专业技术人才的职称评审工作和“招聘周”工作，助推民营企业高质量发展。</t>
  </si>
  <si>
    <t>加强非公有制经济人才建设，积极开展企业经营人才和专业技术人才的职称评审工作和“招聘周”工作，助推民营企业高质量发展。完成“百千万行动计划”引进40户企业到贵阳投资考察。</t>
  </si>
  <si>
    <t>可持续影响指标</t>
  </si>
  <si>
    <t>加强与省内外商会及工商界人士的联络</t>
  </si>
  <si>
    <t>加强与省内外商会及工商界人士的联络，</t>
  </si>
  <si>
    <t>加强与省内外商会及工商界人士的联络，建立2个省外异地商会联络处，为我市非公有制经济发展和招商引资牵线搭桥，助推我市高水平对外开放。</t>
  </si>
  <si>
    <t>经济效益指标</t>
  </si>
  <si>
    <t>无</t>
  </si>
  <si>
    <t>生态效益指标</t>
  </si>
  <si>
    <t>满意度指标</t>
  </si>
  <si>
    <t>服务对象满意度指标</t>
  </si>
  <si>
    <t>会员企业及商会满意度达80%以上</t>
  </si>
  <si>
    <t>≥70%</t>
  </si>
  <si>
    <t>工商联服务的会员企业及商会满意度达70%以上</t>
  </si>
  <si>
    <t>填报说明：以上空白部分，绩效指标必须在绩效系统录入。部门整体支出绩效，需绩效处审核后才到预算处：审核流程－〉部门本级填报-&gt;部门审核－〉绩效处审核－&gt;部门公开</t>
  </si>
  <si>
    <t>表11.1</t>
  </si>
  <si>
    <t>2020年项目支出绩效目标批复表(项目1)</t>
  </si>
  <si>
    <t>项目名称</t>
  </si>
  <si>
    <t>干部教育培训</t>
  </si>
  <si>
    <t>主管部门及代码</t>
  </si>
  <si>
    <t>实施单位</t>
  </si>
  <si>
    <t>资金来源</t>
  </si>
  <si>
    <t>年度资金情况</t>
  </si>
  <si>
    <t>资金总额（万元）</t>
  </si>
  <si>
    <t xml:space="preserve">     财政资金</t>
  </si>
  <si>
    <t xml:space="preserve">       其中：本级安排</t>
  </si>
  <si>
    <t xml:space="preserve">     其他资金</t>
  </si>
  <si>
    <t>年度绩效目标</t>
  </si>
  <si>
    <t>总目标</t>
  </si>
  <si>
    <t>目标概述：</t>
  </si>
  <si>
    <t>2020年开展省内培训1期.</t>
  </si>
  <si>
    <t>分目标</t>
  </si>
  <si>
    <t>1、开展省内培训1期；2、培训人数50人,培训天数5天。</t>
  </si>
  <si>
    <t>阶段性目标</t>
  </si>
  <si>
    <t>2020年1月至12月开展省内培训1期.</t>
  </si>
  <si>
    <t>产出指标</t>
  </si>
  <si>
    <t>培训天数</t>
  </si>
  <si>
    <t>省内培训天数每期控制在5天</t>
  </si>
  <si>
    <t>对贵阳市工商联会员企业主要负责人及区(市、县)负责人开展省内培训天数每期控制在5天</t>
  </si>
  <si>
    <t>培训人数</t>
  </si>
  <si>
    <t>省内培训小于等于50人</t>
  </si>
  <si>
    <t>省内培训人数每期50人之内.</t>
  </si>
  <si>
    <t>培训班次</t>
  </si>
  <si>
    <t>省内开办1个班</t>
  </si>
  <si>
    <t>2020年省内培训开1个班</t>
  </si>
  <si>
    <t>培训人数增长率</t>
  </si>
  <si>
    <t>2020年省内培训人数较2019年省内培训人数增长≥2%</t>
  </si>
  <si>
    <t>2020年省内培训人数较2019年省内培训人数增长不低于2%</t>
  </si>
  <si>
    <t>培训参与度</t>
  </si>
  <si>
    <t>非公人士〉60%</t>
  </si>
  <si>
    <t>参训人员中非公经济人士大于总参训人数的60%</t>
  </si>
  <si>
    <t>培训覆盖率</t>
  </si>
  <si>
    <t>会员企业参训人员〉60%</t>
  </si>
  <si>
    <t>市工商联会员企业负责人参训率达参训人数60%以上</t>
  </si>
  <si>
    <t>培训计划按期完成率</t>
  </si>
  <si>
    <t>1</t>
  </si>
  <si>
    <t>按照市委组织部文件如期完成</t>
  </si>
  <si>
    <t>效益指标</t>
  </si>
  <si>
    <t>社会影响率</t>
  </si>
  <si>
    <t>向非公经济人士宣传党的方针、政策。</t>
  </si>
  <si>
    <t>向非公经济人士宣传党的方针、政策。让非公经济人士素质有所提升</t>
  </si>
  <si>
    <t>受训学员满意度</t>
  </si>
  <si>
    <t>〉80%</t>
  </si>
  <si>
    <t>精心选择授课内容，让非公人士能学以致用。受训学员满意度〉80%</t>
  </si>
  <si>
    <t>填报说明：按根据部门实际情况选择项目进行录入三级指标名称和指标值，尽量保持和绩效系统一致，“三级指标”和“指标值”不得超过30字，“说明字符不得超过100字”；“总目标”、“分目标”、“阶段性目标”不得超过1000字；项目支出绩效，需绩效处审核后才到预算处：审核流程－〉部门本级填报-&gt;部门审核－〉绩效处审核－&gt;预算处审核－〉部门公开；未录入的三级指标的空白部分在公开时请删除。</t>
  </si>
  <si>
    <t>表11.2</t>
  </si>
  <si>
    <t>2020年项目支出绩效目标批复表(项目2)</t>
  </si>
  <si>
    <t>调研经费</t>
  </si>
  <si>
    <t>全年编撰《贵阳商会》（内刊）6期，及时反映工商联系统工作动态，搭建工商联工作交流平台，展示商会和会员企业风采。</t>
  </si>
  <si>
    <t>1、全年编撰《贵阳商会》（内刊）6期。
2、全年编撰《贵阳商会》（内刊）6期，印数每期600册，通过邮寄和分发等形式与省内外工商联组织和商会相互交流。</t>
  </si>
  <si>
    <t>2020年1月至12月完成《贵阳商会》（内刊）6期，印数每期600册。</t>
  </si>
  <si>
    <t>实际完成率</t>
  </si>
  <si>
    <t>完成编发《贵阳商会》（内刊）6期</t>
  </si>
  <si>
    <t>验收合格率</t>
  </si>
  <si>
    <t>根据国家新闻出版署、贵州省新闻出版局和市新闻出版局的要求，每年将进行严格年审。</t>
  </si>
  <si>
    <t>严把编印人员关、编印内容关、印刷企业资质关、严格按照《内部资料性出版物管理办法》规定进行编印。</t>
  </si>
  <si>
    <t>完成及时率</t>
  </si>
  <si>
    <t>2020年12月底完成编发《贵阳商会》（内刊）6期</t>
  </si>
  <si>
    <t>完成编发《贵阳商会》（内刊）6期的时间与计划完成时间的比率，用以反映和考核项目产出时效目标的实现程度</t>
  </si>
  <si>
    <t>预算控制情况</t>
  </si>
  <si>
    <t>控制在3万元之内</t>
  </si>
  <si>
    <t>严格按照编印合同，控制在3万元之内支付。</t>
  </si>
  <si>
    <t>社会效益</t>
  </si>
  <si>
    <t>及时反映工商联系统工作动态，宣传党和政府相关政策，展示会员风采，努力使之成为工商联组织的宣传之窗。</t>
  </si>
  <si>
    <t>努力成为工商联组织的宣传之窗，更好的为非公经济服务。</t>
  </si>
  <si>
    <t>努力搭建交流、宣传平台。</t>
  </si>
  <si>
    <t>通过不同栏目的安排和设置，选用好做法、好稿件，准确反映动态。</t>
  </si>
  <si>
    <t>围绕“两个健康”工作主题，发挥工商联的“三性”特征，及时有效的发挥工商联联系非公有制经济的桥梁纽带作用。</t>
  </si>
  <si>
    <t>贵阳市非公经济代表人士对《贵阳商会》（内刊）的满意程度</t>
  </si>
  <si>
    <t>&gt;75%</t>
  </si>
  <si>
    <t>对《贵阳商会》（内刊）栏目设置、内容编排等的满意度〉75%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</si>
</sst>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"/>
    <numFmt numFmtId="42" formatCode="_ &quot;￥&quot;* #,##0_ ;_ &quot;￥&quot;* \-#,##0_ ;_ &quot;￥&quot;* &quot;-&quot;_ ;_ @_ "/>
    <numFmt numFmtId="177" formatCode="yyyy\-mm\-dd"/>
    <numFmt numFmtId="178" formatCode="yyyy&quot;年&quot;mm&quot;月&quot;dd&quot;日&quot;\ hh:mm:ss"/>
    <numFmt numFmtId="179" formatCode="#,##0.00%"/>
    <numFmt numFmtId="180" formatCode="#,###.00%"/>
    <numFmt numFmtId="181" formatCode="#,###.00"/>
  </numFmts>
  <fonts count="29"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000000"/>
      <name val="Dialog"/>
      <charset val="134"/>
    </font>
    <font>
      <sz val="12"/>
      <color rgb="FF000000"/>
      <name val="Dialog"/>
      <charset val="134"/>
    </font>
    <font>
      <sz val="12"/>
      <color rgb="FF000000"/>
      <name val="新宋体"/>
      <charset val="134"/>
    </font>
    <font>
      <b/>
      <sz val="22"/>
      <color rgb="FF000000"/>
      <name val="新宋体"/>
      <charset val="134"/>
    </font>
    <font>
      <sz val="22"/>
      <color rgb="FF000000"/>
      <name val="Dialog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458A"/>
      </bottom>
      <diagonal/>
    </border>
    <border>
      <left style="thin">
        <color rgb="FF00458A"/>
      </left>
      <right style="thin">
        <color rgb="FF00458A"/>
      </right>
      <top style="thin">
        <color rgb="FF00458A"/>
      </top>
      <bottom style="thin">
        <color rgb="FF00458A"/>
      </bottom>
      <diagonal/>
    </border>
    <border>
      <left/>
      <right/>
      <top style="thin">
        <color rgb="FF00458A"/>
      </top>
      <bottom/>
      <diagonal/>
    </border>
    <border>
      <left style="thin">
        <color rgb="FF00458A"/>
      </left>
      <right/>
      <top style="thin">
        <color rgb="FF00458A"/>
      </top>
      <bottom style="thin">
        <color rgb="FF00458A"/>
      </bottom>
      <diagonal/>
    </border>
    <border>
      <left/>
      <right/>
      <top style="thin">
        <color rgb="FF00458A"/>
      </top>
      <bottom style="thin">
        <color rgb="FF00458A"/>
      </bottom>
      <diagonal/>
    </border>
    <border>
      <left/>
      <right style="thin">
        <color rgb="FF00458A"/>
      </right>
      <top style="thin">
        <color rgb="FF00458A"/>
      </top>
      <bottom style="thin">
        <color rgb="FF00458A"/>
      </bottom>
      <diagonal/>
    </border>
    <border>
      <left/>
      <right style="thin">
        <color rgb="FF000000"/>
      </right>
      <top style="thin">
        <color rgb="FF00458A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6" borderId="11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91">
    <xf numFmtId="0" fontId="0" fillId="0" borderId="0" xfId="0" applyFont="1">
      <alignment vertical="center"/>
    </xf>
    <xf numFmtId="49" fontId="1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right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176" fontId="2" fillId="2" borderId="2" xfId="0" applyNumberFormat="1" applyFont="1" applyFill="1" applyBorder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horizontal="left" vertical="center" wrapText="1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177" fontId="2" fillId="2" borderId="2" xfId="0" applyNumberFormat="1" applyFont="1" applyFill="1" applyBorder="1" applyAlignment="1">
      <alignment horizontal="left" vertical="center" wrapText="1" shrinkToFit="1"/>
    </xf>
    <xf numFmtId="49" fontId="2" fillId="3" borderId="2" xfId="0" applyNumberFormat="1" applyFont="1" applyFill="1" applyBorder="1" applyAlignment="1">
      <alignment horizontal="left" vertical="center" wrapText="1" shrinkToFit="1"/>
    </xf>
    <xf numFmtId="0" fontId="2" fillId="3" borderId="3" xfId="0" applyNumberFormat="1" applyFont="1" applyFill="1" applyBorder="1" applyAlignment="1">
      <alignment horizontal="left" vertical="center" wrapText="1" shrinkToFit="1"/>
    </xf>
    <xf numFmtId="177" fontId="2" fillId="2" borderId="2" xfId="0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49" fontId="5" fillId="2" borderId="1" xfId="0" applyNumberFormat="1" applyFont="1" applyFill="1" applyBorder="1" applyAlignment="1">
      <alignment horizontal="right" vertical="center" shrinkToFit="1"/>
    </xf>
    <xf numFmtId="49" fontId="2" fillId="3" borderId="4" xfId="0" applyNumberFormat="1" applyFont="1" applyFill="1" applyBorder="1" applyAlignment="1">
      <alignment horizontal="left" vertical="center" shrinkToFit="1"/>
    </xf>
    <xf numFmtId="176" fontId="2" fillId="2" borderId="5" xfId="0" applyNumberFormat="1" applyFont="1" applyFill="1" applyBorder="1" applyAlignment="1">
      <alignment horizontal="left" vertical="center" shrinkToFit="1"/>
    </xf>
    <xf numFmtId="49" fontId="5" fillId="2" borderId="5" xfId="0" applyNumberFormat="1" applyFont="1" applyFill="1" applyBorder="1" applyAlignment="1">
      <alignment horizontal="left" vertical="center" shrinkToFit="1"/>
    </xf>
    <xf numFmtId="49" fontId="5" fillId="2" borderId="6" xfId="0" applyNumberFormat="1" applyFont="1" applyFill="1" applyBorder="1" applyAlignment="1">
      <alignment horizontal="left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>
      <alignment horizontal="left" vertical="center" shrinkToFit="1"/>
    </xf>
    <xf numFmtId="178" fontId="2" fillId="2" borderId="2" xfId="0" applyNumberFormat="1" applyFont="1" applyFill="1" applyBorder="1" applyAlignment="1">
      <alignment horizontal="left" vertical="center" shrinkToFit="1"/>
    </xf>
    <xf numFmtId="0" fontId="2" fillId="2" borderId="2" xfId="0" applyNumberFormat="1" applyFont="1" applyFill="1" applyBorder="1" applyAlignment="1">
      <alignment horizontal="left" vertical="center" wrapText="1" shrinkToFit="1"/>
    </xf>
    <xf numFmtId="49" fontId="5" fillId="3" borderId="2" xfId="0" applyNumberFormat="1" applyFont="1" applyFill="1" applyBorder="1" applyAlignment="1">
      <alignment horizontal="left" vertical="center" shrinkToFit="1"/>
    </xf>
    <xf numFmtId="0" fontId="2" fillId="3" borderId="2" xfId="0" applyNumberFormat="1" applyFont="1" applyFill="1" applyBorder="1" applyAlignment="1">
      <alignment horizontal="left" vertical="center" wrapText="1" shrinkToFit="1"/>
    </xf>
    <xf numFmtId="49" fontId="2" fillId="3" borderId="3" xfId="0" applyNumberFormat="1" applyFont="1" applyFill="1" applyBorder="1" applyAlignment="1">
      <alignment horizontal="left" vertical="center" wrapText="1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>
      <alignment horizontal="left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right" vertical="center" shrinkToFit="1"/>
    </xf>
    <xf numFmtId="49" fontId="6" fillId="3" borderId="2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left" vertical="center" shrinkToFit="1"/>
    </xf>
    <xf numFmtId="49" fontId="6" fillId="3" borderId="2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49" fontId="6" fillId="3" borderId="3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" fontId="2" fillId="2" borderId="2" xfId="0" applyNumberFormat="1" applyFont="1" applyFill="1" applyBorder="1" applyAlignment="1">
      <alignment horizontal="center" vertical="center" shrinkToFit="1"/>
    </xf>
    <xf numFmtId="179" fontId="2" fillId="3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left" vertical="center" shrinkToFit="1"/>
    </xf>
    <xf numFmtId="49" fontId="2" fillId="3" borderId="3" xfId="0" applyNumberFormat="1" applyFont="1" applyFill="1" applyBorder="1" applyAlignment="1">
      <alignment horizontal="left" vertical="center" shrinkToFit="1"/>
    </xf>
    <xf numFmtId="49" fontId="2" fillId="3" borderId="0" xfId="0" applyNumberFormat="1" applyFont="1" applyFill="1" applyBorder="1" applyAlignment="1">
      <alignment horizontal="left" vertical="center" shrinkToFit="1"/>
    </xf>
    <xf numFmtId="0" fontId="2" fillId="3" borderId="0" xfId="0" applyNumberFormat="1" applyFont="1" applyFill="1" applyBorder="1" applyAlignment="1">
      <alignment horizontal="left" vertical="center" wrapText="1" shrinkToFit="1"/>
    </xf>
    <xf numFmtId="49" fontId="5" fillId="2" borderId="0" xfId="0" applyNumberFormat="1" applyFont="1" applyFill="1" applyBorder="1" applyAlignment="1">
      <alignment horizontal="left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wrapText="1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180" fontId="5" fillId="3" borderId="2" xfId="0" applyNumberFormat="1" applyFont="1" applyFill="1" applyBorder="1" applyAlignment="1">
      <alignment horizontal="right" vertical="center" shrinkToFit="1"/>
    </xf>
    <xf numFmtId="181" fontId="5" fillId="2" borderId="2" xfId="0" applyNumberFormat="1" applyFont="1" applyFill="1" applyBorder="1" applyAlignment="1">
      <alignment horizontal="right" vertical="center" wrapText="1" shrinkToFit="1"/>
    </xf>
    <xf numFmtId="181" fontId="5" fillId="3" borderId="2" xfId="0" applyNumberFormat="1" applyFont="1" applyFill="1" applyBorder="1" applyAlignment="1">
      <alignment horizontal="right" vertical="center" shrinkToFit="1"/>
    </xf>
    <xf numFmtId="4" fontId="5" fillId="3" borderId="2" xfId="0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horizontal="right" vertical="center" shrinkToFit="1"/>
    </xf>
    <xf numFmtId="179" fontId="5" fillId="3" borderId="2" xfId="0" applyNumberFormat="1" applyFont="1" applyFill="1" applyBorder="1" applyAlignment="1">
      <alignment horizontal="right" vertical="center" shrinkToFit="1"/>
    </xf>
    <xf numFmtId="49" fontId="6" fillId="3" borderId="3" xfId="0" applyNumberFormat="1" applyFon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horizontal="left" vertical="center" wrapText="1" shrinkToFit="1"/>
    </xf>
    <xf numFmtId="49" fontId="6" fillId="3" borderId="0" xfId="0" applyNumberFormat="1" applyFont="1" applyFill="1" applyBorder="1" applyAlignment="1">
      <alignment horizontal="left" vertical="center" shrinkToFit="1"/>
    </xf>
    <xf numFmtId="0" fontId="6" fillId="3" borderId="0" xfId="0" applyNumberFormat="1" applyFont="1" applyFill="1" applyBorder="1" applyAlignment="1">
      <alignment horizontal="left" vertical="center" wrapText="1" shrinkToFit="1"/>
    </xf>
    <xf numFmtId="49" fontId="5" fillId="3" borderId="0" xfId="0" applyNumberFormat="1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76" fontId="6" fillId="3" borderId="2" xfId="0" applyNumberFormat="1" applyFont="1" applyFill="1" applyBorder="1" applyAlignment="1">
      <alignment horizontal="center" vertical="center" shrinkToFit="1"/>
    </xf>
    <xf numFmtId="176" fontId="6" fillId="3" borderId="2" xfId="0" applyNumberFormat="1" applyFont="1" applyFill="1" applyBorder="1" applyAlignment="1">
      <alignment horizontal="left" vertical="center" shrinkToFit="1"/>
    </xf>
    <xf numFmtId="4" fontId="6" fillId="3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horizontal="right" vertical="center" shrinkToFit="1"/>
    </xf>
    <xf numFmtId="177" fontId="6" fillId="3" borderId="2" xfId="0" applyNumberFormat="1" applyFont="1" applyFill="1" applyBorder="1" applyAlignment="1">
      <alignment horizontal="left" vertical="center" shrinkToFit="1"/>
    </xf>
    <xf numFmtId="49" fontId="6" fillId="3" borderId="2" xfId="0" applyNumberFormat="1" applyFont="1" applyFill="1" applyBorder="1" applyAlignment="1">
      <alignment horizontal="left" vertical="center" wrapText="1" shrinkToFit="1"/>
    </xf>
    <xf numFmtId="49" fontId="6" fillId="2" borderId="2" xfId="0" applyNumberFormat="1" applyFont="1" applyFill="1" applyBorder="1" applyAlignment="1">
      <alignment horizontal="right" vertical="center" wrapText="1" shrinkToFit="1"/>
    </xf>
    <xf numFmtId="49" fontId="6" fillId="2" borderId="2" xfId="0" applyNumberFormat="1" applyFont="1" applyFill="1" applyBorder="1" applyAlignment="1">
      <alignment horizontal="left" vertical="center" wrapText="1" shrinkToFit="1"/>
    </xf>
    <xf numFmtId="4" fontId="6" fillId="3" borderId="2" xfId="0" applyNumberFormat="1" applyFont="1" applyFill="1" applyBorder="1" applyAlignment="1">
      <alignment horizontal="left" vertical="center" shrinkToFit="1"/>
    </xf>
    <xf numFmtId="181" fontId="6" fillId="3" borderId="2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49" fontId="5" fillId="3" borderId="3" xfId="0" applyNumberFormat="1" applyFont="1" applyFill="1" applyBorder="1" applyAlignment="1">
      <alignment horizontal="left" vertical="center" shrinkToFit="1"/>
    </xf>
    <xf numFmtId="181" fontId="6" fillId="2" borderId="2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1" sqref="A1"/>
    </sheetView>
  </sheetViews>
  <sheetFormatPr defaultColWidth="9" defaultRowHeight="13.5" outlineLevelCol="4"/>
  <cols>
    <col min="1" max="1" width="27.8833333333333" customWidth="1"/>
    <col min="2" max="2" width="20.875" customWidth="1"/>
    <col min="3" max="3" width="29.8833333333333" customWidth="1"/>
    <col min="4" max="4" width="19.3666666666667" customWidth="1"/>
  </cols>
  <sheetData>
    <row r="1" ht="21.6" customHeight="1" spans="1:5">
      <c r="A1" s="57" t="s">
        <v>0</v>
      </c>
      <c r="B1" s="57"/>
      <c r="C1" s="57"/>
      <c r="D1" s="57"/>
      <c r="E1" t="s">
        <v>1</v>
      </c>
    </row>
    <row r="2" ht="47.1" customHeight="1" spans="1:4">
      <c r="A2" s="35" t="s">
        <v>2</v>
      </c>
      <c r="B2" s="35"/>
      <c r="C2" s="35"/>
      <c r="D2" s="35"/>
    </row>
    <row r="3" ht="21.6" customHeight="1" spans="1:4">
      <c r="A3" s="36" t="s">
        <v>3</v>
      </c>
      <c r="B3" s="36"/>
      <c r="C3" s="36"/>
      <c r="D3" s="37" t="s">
        <v>4</v>
      </c>
    </row>
    <row r="4" ht="21.6" customHeight="1" spans="1:4">
      <c r="A4" s="38" t="s">
        <v>5</v>
      </c>
      <c r="B4" s="38"/>
      <c r="C4" s="38" t="s">
        <v>6</v>
      </c>
      <c r="D4" s="38"/>
    </row>
    <row r="5" ht="21.6" customHeight="1" spans="1:4">
      <c r="A5" s="38" t="s">
        <v>7</v>
      </c>
      <c r="B5" s="38" t="s">
        <v>8</v>
      </c>
      <c r="C5" s="38" t="s">
        <v>9</v>
      </c>
      <c r="D5" s="38" t="s">
        <v>8</v>
      </c>
    </row>
    <row r="6" ht="36.3" customHeight="1" spans="1:4">
      <c r="A6" s="81" t="s">
        <v>10</v>
      </c>
      <c r="B6" s="89">
        <f ca="1">SUM(表2!I7:表2!I12)</f>
        <v>645.62</v>
      </c>
      <c r="C6" s="42" t="s">
        <v>11</v>
      </c>
      <c r="D6" s="89">
        <f ca="1">SUM(表3!H7:表3!H13)</f>
        <v>613.37</v>
      </c>
    </row>
    <row r="7" ht="33.4" customHeight="1" spans="1:4">
      <c r="A7" s="81" t="s">
        <v>12</v>
      </c>
      <c r="B7" s="89">
        <f ca="1">SUM(表2!J7:表2!J12)</f>
        <v>0</v>
      </c>
      <c r="C7" s="42" t="s">
        <v>13</v>
      </c>
      <c r="D7" s="89">
        <f ca="1">SUM(表3!I7:表3!I13)</f>
        <v>93.79</v>
      </c>
    </row>
    <row r="8" ht="21.6" customHeight="1" spans="1:4">
      <c r="A8" s="81" t="s">
        <v>14</v>
      </c>
      <c r="B8" s="89">
        <f ca="1">SUM(表2!K7:表2!K12)</f>
        <v>0</v>
      </c>
      <c r="C8" s="42" t="s">
        <v>15</v>
      </c>
      <c r="D8" s="89">
        <f ca="1">SUM(表3!J7:表3!J13)</f>
        <v>0</v>
      </c>
    </row>
    <row r="9" ht="21.6" customHeight="1" spans="1:4">
      <c r="A9" s="42" t="s">
        <v>16</v>
      </c>
      <c r="B9" s="89">
        <f ca="1">SUM(表2!L7:表2!L12)</f>
        <v>0</v>
      </c>
      <c r="C9" s="42" t="s">
        <v>17</v>
      </c>
      <c r="D9" s="89">
        <f ca="1">SUM(表3!K7:表3!K13)</f>
        <v>0</v>
      </c>
    </row>
    <row r="10" ht="21.6" customHeight="1" spans="1:4">
      <c r="A10" s="42" t="s">
        <v>18</v>
      </c>
      <c r="B10" s="89">
        <f ca="1">SUM(表2!M7:表2!M12)</f>
        <v>0</v>
      </c>
      <c r="C10" s="42" t="s">
        <v>19</v>
      </c>
      <c r="D10" s="89">
        <f ca="1">SUM(表3!L7:表3!L13)</f>
        <v>0</v>
      </c>
    </row>
    <row r="11" ht="21.6" customHeight="1" spans="1:4">
      <c r="A11" s="42" t="s">
        <v>20</v>
      </c>
      <c r="B11" s="89">
        <f ca="1">SUM(表2!N7:表2!N12)</f>
        <v>0</v>
      </c>
      <c r="C11" s="42" t="s">
        <v>21</v>
      </c>
      <c r="D11" s="89">
        <f ca="1">SUM(表3!M7:表3!M13)</f>
        <v>0</v>
      </c>
    </row>
    <row r="12" ht="21.6" customHeight="1" spans="1:4">
      <c r="A12" s="42" t="s">
        <v>22</v>
      </c>
      <c r="B12" s="89">
        <f ca="1">SUM(表2!O7:表2!O12)</f>
        <v>0</v>
      </c>
      <c r="C12" s="90"/>
      <c r="D12" s="90"/>
    </row>
    <row r="13" ht="21.6" customHeight="1" spans="1:4">
      <c r="A13" s="90"/>
      <c r="B13" s="90"/>
      <c r="C13" s="90"/>
      <c r="D13" s="90"/>
    </row>
    <row r="14" ht="21.6" customHeight="1" spans="1:4">
      <c r="A14" s="90"/>
      <c r="B14" s="90"/>
      <c r="C14" s="90"/>
      <c r="D14" s="90"/>
    </row>
    <row r="15" ht="21.6" customHeight="1" spans="1:4">
      <c r="A15" s="90"/>
      <c r="B15" s="90"/>
      <c r="C15" s="90"/>
      <c r="D15" s="90"/>
    </row>
    <row r="16" ht="21.6" customHeight="1" spans="1:4">
      <c r="A16" s="38" t="s">
        <v>23</v>
      </c>
      <c r="B16" s="85">
        <f ca="1">SUM(B6:B12)</f>
        <v>645.62</v>
      </c>
      <c r="C16" s="43" t="s">
        <v>24</v>
      </c>
      <c r="D16" s="85">
        <f ca="1">SUM(D6:D11)</f>
        <v>707.16</v>
      </c>
    </row>
    <row r="17" ht="21.6" customHeight="1" spans="1:4">
      <c r="A17" s="42" t="s">
        <v>25</v>
      </c>
      <c r="B17" s="89">
        <f ca="1">SUM(表2!P7:表2!P12)</f>
        <v>0</v>
      </c>
      <c r="C17" s="42" t="s">
        <v>26</v>
      </c>
      <c r="D17" s="89">
        <f ca="1">SUM(表3!N7:表3!N13)</f>
        <v>0.56</v>
      </c>
    </row>
    <row r="18" ht="21.6" customHeight="1" spans="1:4">
      <c r="A18" s="42" t="s">
        <v>27</v>
      </c>
      <c r="B18" s="89">
        <f ca="1">SUM(表2!G7:表2!G12)</f>
        <v>62.1</v>
      </c>
      <c r="C18" s="90"/>
      <c r="D18" s="90"/>
    </row>
    <row r="19" ht="21.6" customHeight="1" spans="1:4">
      <c r="A19" s="38" t="s">
        <v>28</v>
      </c>
      <c r="B19" s="85">
        <f ca="1">SUM(B16:B18)</f>
        <v>707.72</v>
      </c>
      <c r="C19" s="38" t="s">
        <v>29</v>
      </c>
      <c r="D19" s="85">
        <f ca="1">SUM(D16,D17)</f>
        <v>707.72</v>
      </c>
    </row>
    <row r="20" ht="53" customHeight="1" spans="1:4">
      <c r="A20" s="45" t="s">
        <v>30</v>
      </c>
      <c r="B20" s="45"/>
      <c r="C20" s="45"/>
      <c r="D20" s="45"/>
    </row>
  </sheetData>
  <mergeCells count="5">
    <mergeCell ref="A2:D2"/>
    <mergeCell ref="B3:C3"/>
    <mergeCell ref="A4:B4"/>
    <mergeCell ref="C4:D4"/>
    <mergeCell ref="A20:D20"/>
  </mergeCells>
  <printOptions horizontalCentered="1"/>
  <pageMargins left="0.7" right="0.7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" sqref="A1"/>
    </sheetView>
  </sheetViews>
  <sheetFormatPr defaultColWidth="9" defaultRowHeight="13.5"/>
  <cols>
    <col min="1" max="4" width="9.35" customWidth="1"/>
    <col min="5" max="5" width="38.7333333333333" customWidth="1"/>
    <col min="6" max="8" width="29.7166666666667" customWidth="1"/>
  </cols>
  <sheetData>
    <row r="1" ht="21.6" customHeight="1" spans="1:9">
      <c r="A1" s="34" t="s">
        <v>185</v>
      </c>
      <c r="B1" s="34"/>
      <c r="C1" s="34"/>
      <c r="D1" s="34"/>
      <c r="E1" s="34"/>
      <c r="F1" s="34"/>
      <c r="G1" s="34"/>
      <c r="H1" s="34"/>
      <c r="I1" t="s">
        <v>1</v>
      </c>
    </row>
    <row r="2" ht="40.25" customHeight="1" spans="1:8">
      <c r="A2" s="35" t="s">
        <v>186</v>
      </c>
      <c r="B2" s="35"/>
      <c r="C2" s="35"/>
      <c r="D2" s="35"/>
      <c r="E2" s="35"/>
      <c r="F2" s="35"/>
      <c r="G2" s="35"/>
      <c r="H2" s="35"/>
    </row>
    <row r="3" ht="21.6" customHeight="1" spans="1:8">
      <c r="A3" s="36"/>
      <c r="B3" s="36"/>
      <c r="C3" s="36"/>
      <c r="D3" s="36"/>
      <c r="E3" s="36"/>
      <c r="F3" s="36"/>
      <c r="G3" s="36"/>
      <c r="H3" s="37" t="s">
        <v>4</v>
      </c>
    </row>
    <row r="4" ht="21.6" customHeight="1" spans="1:8">
      <c r="A4" s="38" t="s">
        <v>33</v>
      </c>
      <c r="B4" s="39" t="s">
        <v>7</v>
      </c>
      <c r="C4" s="39"/>
      <c r="D4" s="39"/>
      <c r="E4" s="39"/>
      <c r="F4" s="40" t="s">
        <v>187</v>
      </c>
      <c r="G4" s="40"/>
      <c r="H4" s="40"/>
    </row>
    <row r="5" ht="21.6" customHeight="1" spans="1:8">
      <c r="A5" s="38"/>
      <c r="B5" s="41" t="s">
        <v>35</v>
      </c>
      <c r="C5" s="41"/>
      <c r="D5" s="41"/>
      <c r="E5" s="38" t="s">
        <v>36</v>
      </c>
      <c r="F5" s="38" t="s">
        <v>24</v>
      </c>
      <c r="G5" s="38" t="s">
        <v>58</v>
      </c>
      <c r="H5" s="38" t="s">
        <v>59</v>
      </c>
    </row>
    <row r="6" ht="21.6" customHeight="1" spans="1:8">
      <c r="A6" s="38"/>
      <c r="B6" s="38" t="s">
        <v>45</v>
      </c>
      <c r="C6" s="38" t="s">
        <v>46</v>
      </c>
      <c r="D6" s="38" t="s">
        <v>47</v>
      </c>
      <c r="E6" s="38"/>
      <c r="F6" s="38"/>
      <c r="G6" s="38"/>
      <c r="H6" s="38"/>
    </row>
    <row r="7" ht="21.6" customHeight="1" spans="1:8">
      <c r="A7" s="42"/>
      <c r="B7" s="42"/>
      <c r="C7" s="42"/>
      <c r="D7" s="42"/>
      <c r="E7" s="42"/>
      <c r="F7" s="43"/>
      <c r="G7" s="44"/>
      <c r="H7" s="44"/>
    </row>
    <row r="8" ht="21.6" customHeight="1" spans="1:8">
      <c r="A8" s="42"/>
      <c r="B8" s="42"/>
      <c r="C8" s="42"/>
      <c r="D8" s="42"/>
      <c r="E8" s="42"/>
      <c r="F8" s="43"/>
      <c r="G8" s="44"/>
      <c r="H8" s="44"/>
    </row>
    <row r="9" ht="21.6" customHeight="1" spans="1:8">
      <c r="A9" s="42"/>
      <c r="B9" s="42"/>
      <c r="C9" s="42"/>
      <c r="D9" s="42"/>
      <c r="E9" s="38" t="s">
        <v>54</v>
      </c>
      <c r="F9" s="43"/>
      <c r="G9" s="43"/>
      <c r="H9" s="43"/>
    </row>
    <row r="10" ht="47.1" customHeight="1" spans="1:8">
      <c r="A10" s="45" t="s">
        <v>188</v>
      </c>
      <c r="B10" s="45"/>
      <c r="C10" s="45"/>
      <c r="D10" s="45"/>
      <c r="E10" s="45"/>
      <c r="F10" s="45"/>
      <c r="G10" s="45"/>
      <c r="H10" s="45"/>
    </row>
  </sheetData>
  <mergeCells count="10">
    <mergeCell ref="A2:H2"/>
    <mergeCell ref="B4:E4"/>
    <mergeCell ref="F4:H4"/>
    <mergeCell ref="B5:D5"/>
    <mergeCell ref="A10:H10"/>
    <mergeCell ref="A4:A6"/>
    <mergeCell ref="E5:E6"/>
    <mergeCell ref="F5:F6"/>
    <mergeCell ref="G5:G6"/>
    <mergeCell ref="H5:H6"/>
  </mergeCells>
  <printOptions horizontalCentered="1"/>
  <pageMargins left="0.7" right="0.7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A1" sqref="A1"/>
    </sheetView>
  </sheetViews>
  <sheetFormatPr defaultColWidth="9" defaultRowHeight="13.5" outlineLevelCol="7"/>
  <cols>
    <col min="1" max="1" width="23.375" customWidth="1"/>
    <col min="2" max="2" width="17.7" customWidth="1"/>
    <col min="3" max="3" width="16.6916666666667" customWidth="1"/>
    <col min="4" max="4" width="11.6916666666667" customWidth="1"/>
    <col min="5" max="5" width="7.68333333333333" customWidth="1"/>
    <col min="6" max="6" width="14.6916666666667" customWidth="1"/>
    <col min="7" max="7" width="21.0416666666667" customWidth="1"/>
  </cols>
  <sheetData>
    <row r="1" ht="21.6" customHeight="1" spans="1:8">
      <c r="A1" s="1" t="s">
        <v>189</v>
      </c>
      <c r="B1" s="2"/>
      <c r="C1" s="2"/>
      <c r="D1" s="2"/>
      <c r="E1" s="2"/>
      <c r="F1" s="2"/>
      <c r="G1" s="2"/>
      <c r="H1" t="s">
        <v>1</v>
      </c>
    </row>
    <row r="2" ht="50.05" customHeight="1" spans="1:7">
      <c r="A2" s="3" t="s">
        <v>190</v>
      </c>
      <c r="B2" s="3"/>
      <c r="C2" s="3"/>
      <c r="D2" s="3"/>
      <c r="E2" s="3"/>
      <c r="F2" s="3"/>
      <c r="G2" s="3"/>
    </row>
    <row r="3" ht="21.6" customHeight="1" spans="1:7">
      <c r="A3" s="4"/>
      <c r="B3" s="4"/>
      <c r="C3" s="4"/>
      <c r="D3" s="4"/>
      <c r="E3" s="18"/>
      <c r="F3" s="18"/>
      <c r="G3" s="19" t="s">
        <v>4</v>
      </c>
    </row>
    <row r="4" ht="21.6" customHeight="1" spans="1:7">
      <c r="A4" s="20" t="s">
        <v>146</v>
      </c>
      <c r="B4" s="21">
        <v>901151001</v>
      </c>
      <c r="C4" s="22"/>
      <c r="D4" s="22"/>
      <c r="E4" s="22"/>
      <c r="F4" s="22"/>
      <c r="G4" s="23"/>
    </row>
    <row r="5" ht="1" customHeight="1" spans="1:7">
      <c r="A5" s="24"/>
      <c r="B5" s="25"/>
      <c r="C5" s="22"/>
      <c r="D5" s="22"/>
      <c r="E5" s="22"/>
      <c r="F5" s="25"/>
      <c r="G5" s="26"/>
    </row>
    <row r="6" ht="21.6" customHeight="1" spans="1:7">
      <c r="A6" s="9" t="s">
        <v>191</v>
      </c>
      <c r="B6" s="9"/>
      <c r="C6" s="27" t="s">
        <v>67</v>
      </c>
      <c r="D6" s="27"/>
      <c r="E6" s="27"/>
      <c r="F6" s="9" t="s">
        <v>192</v>
      </c>
      <c r="G6" s="28" t="s">
        <v>193</v>
      </c>
    </row>
    <row r="7" ht="21.6" customHeight="1" spans="1:7">
      <c r="A7" s="13" t="s">
        <v>194</v>
      </c>
      <c r="B7" s="9" t="s">
        <v>195</v>
      </c>
      <c r="C7" s="10">
        <v>644.24</v>
      </c>
      <c r="D7" s="10"/>
      <c r="E7" s="10"/>
      <c r="F7" s="10"/>
      <c r="G7" s="10"/>
    </row>
    <row r="8" ht="21.6" customHeight="1" spans="1:7">
      <c r="A8" s="13"/>
      <c r="B8" s="9" t="s">
        <v>58</v>
      </c>
      <c r="C8" s="10">
        <v>611.99</v>
      </c>
      <c r="D8" s="10"/>
      <c r="E8" s="10"/>
      <c r="F8" s="10"/>
      <c r="G8" s="10"/>
    </row>
    <row r="9" ht="21.6" customHeight="1" spans="1:7">
      <c r="A9" s="13"/>
      <c r="B9" s="9" t="s">
        <v>59</v>
      </c>
      <c r="C9" s="10">
        <v>32.25</v>
      </c>
      <c r="D9" s="10"/>
      <c r="E9" s="10"/>
      <c r="F9" s="10"/>
      <c r="G9" s="10"/>
    </row>
    <row r="10" ht="21.6" customHeight="1" spans="1:7">
      <c r="A10" s="13"/>
      <c r="B10" s="9" t="s">
        <v>196</v>
      </c>
      <c r="C10" s="10">
        <v>0</v>
      </c>
      <c r="D10" s="10"/>
      <c r="E10" s="10"/>
      <c r="F10" s="10"/>
      <c r="G10" s="10"/>
    </row>
    <row r="11" ht="68.7" customHeight="1" spans="1:7">
      <c r="A11" s="9" t="s">
        <v>197</v>
      </c>
      <c r="B11" s="9"/>
      <c r="C11" s="29" t="s">
        <v>198</v>
      </c>
      <c r="D11" s="29"/>
      <c r="E11" s="29"/>
      <c r="F11" s="29"/>
      <c r="G11" s="29"/>
    </row>
    <row r="12" ht="64.75" customHeight="1" spans="1:7">
      <c r="A12" s="9" t="s">
        <v>199</v>
      </c>
      <c r="B12" s="9"/>
      <c r="C12" s="29" t="s">
        <v>200</v>
      </c>
      <c r="D12" s="29"/>
      <c r="E12" s="29"/>
      <c r="F12" s="29"/>
      <c r="G12" s="29"/>
    </row>
    <row r="13" ht="78.5" customHeight="1" spans="1:7">
      <c r="A13" s="9" t="s">
        <v>201</v>
      </c>
      <c r="B13" s="9"/>
      <c r="C13" s="29" t="s">
        <v>202</v>
      </c>
      <c r="D13" s="29"/>
      <c r="E13" s="29"/>
      <c r="F13" s="29"/>
      <c r="G13" s="29"/>
    </row>
    <row r="14" ht="98.15" customHeight="1" spans="1:7">
      <c r="A14" s="9" t="s">
        <v>203</v>
      </c>
      <c r="B14" s="9"/>
      <c r="C14" s="12" t="s">
        <v>204</v>
      </c>
      <c r="D14" s="12"/>
      <c r="E14" s="12"/>
      <c r="F14" s="12"/>
      <c r="G14" s="12"/>
    </row>
    <row r="15" ht="43.2" customHeight="1" spans="1:7">
      <c r="A15" s="9" t="s">
        <v>205</v>
      </c>
      <c r="B15" s="9"/>
      <c r="C15" s="9"/>
      <c r="D15" s="9"/>
      <c r="E15" s="9"/>
      <c r="F15" s="9"/>
      <c r="G15" s="9"/>
    </row>
    <row r="16" ht="36.3" customHeight="1" spans="1:7">
      <c r="A16" s="9" t="s">
        <v>206</v>
      </c>
      <c r="B16" s="9" t="s">
        <v>207</v>
      </c>
      <c r="C16" s="9" t="s">
        <v>208</v>
      </c>
      <c r="D16" s="9" t="s">
        <v>209</v>
      </c>
      <c r="E16" s="9"/>
      <c r="F16" s="9" t="s">
        <v>210</v>
      </c>
      <c r="G16" s="9" t="s">
        <v>211</v>
      </c>
    </row>
    <row r="17" ht="32.4" customHeight="1" spans="1:7">
      <c r="A17" s="30"/>
      <c r="B17" s="15" t="s">
        <v>212</v>
      </c>
      <c r="C17" s="15" t="s">
        <v>213</v>
      </c>
      <c r="D17" s="15" t="s">
        <v>214</v>
      </c>
      <c r="E17" s="15"/>
      <c r="F17" s="15" t="s">
        <v>215</v>
      </c>
      <c r="G17" s="15" t="s">
        <v>216</v>
      </c>
    </row>
    <row r="18" ht="32.4" customHeight="1" spans="1:7">
      <c r="A18" s="30"/>
      <c r="B18" s="15" t="s">
        <v>212</v>
      </c>
      <c r="C18" s="15" t="s">
        <v>213</v>
      </c>
      <c r="D18" s="15" t="s">
        <v>217</v>
      </c>
      <c r="E18" s="15"/>
      <c r="F18" s="15" t="s">
        <v>218</v>
      </c>
      <c r="G18" s="15" t="s">
        <v>219</v>
      </c>
    </row>
    <row r="19" ht="32.4" customHeight="1" spans="1:7">
      <c r="A19" s="30"/>
      <c r="B19" s="15" t="s">
        <v>212</v>
      </c>
      <c r="C19" s="15" t="s">
        <v>213</v>
      </c>
      <c r="D19" s="15" t="s">
        <v>220</v>
      </c>
      <c r="E19" s="15"/>
      <c r="F19" s="15" t="s">
        <v>221</v>
      </c>
      <c r="G19" s="31" t="s">
        <v>222</v>
      </c>
    </row>
    <row r="20" ht="32.4" customHeight="1" spans="1:7">
      <c r="A20" s="30"/>
      <c r="B20" s="15" t="s">
        <v>212</v>
      </c>
      <c r="C20" s="15" t="s">
        <v>213</v>
      </c>
      <c r="D20" s="15" t="s">
        <v>223</v>
      </c>
      <c r="E20" s="15"/>
      <c r="F20" s="15" t="s">
        <v>224</v>
      </c>
      <c r="G20" s="31" t="s">
        <v>225</v>
      </c>
    </row>
    <row r="21" ht="32.4" customHeight="1" spans="1:7">
      <c r="A21" s="30"/>
      <c r="B21" s="15" t="s">
        <v>212</v>
      </c>
      <c r="C21" s="15" t="s">
        <v>213</v>
      </c>
      <c r="D21" s="15" t="s">
        <v>226</v>
      </c>
      <c r="E21" s="15"/>
      <c r="F21" s="15" t="s">
        <v>227</v>
      </c>
      <c r="G21" s="15" t="s">
        <v>228</v>
      </c>
    </row>
    <row r="22" ht="32.4" customHeight="1" spans="1:7">
      <c r="A22" s="30"/>
      <c r="B22" s="15" t="s">
        <v>212</v>
      </c>
      <c r="C22" s="15" t="s">
        <v>229</v>
      </c>
      <c r="D22" s="15" t="s">
        <v>230</v>
      </c>
      <c r="E22" s="15"/>
      <c r="F22" s="15" t="s">
        <v>224</v>
      </c>
      <c r="G22" s="15" t="s">
        <v>231</v>
      </c>
    </row>
    <row r="23" ht="32.4" customHeight="1" spans="1:7">
      <c r="A23" s="30"/>
      <c r="B23" s="15" t="s">
        <v>212</v>
      </c>
      <c r="C23" s="15" t="s">
        <v>232</v>
      </c>
      <c r="D23" s="15" t="s">
        <v>233</v>
      </c>
      <c r="E23" s="15"/>
      <c r="F23" s="15" t="s">
        <v>234</v>
      </c>
      <c r="G23" s="15" t="s">
        <v>235</v>
      </c>
    </row>
    <row r="24" ht="32.4" customHeight="1" spans="1:7">
      <c r="A24" s="30"/>
      <c r="B24" s="15" t="s">
        <v>212</v>
      </c>
      <c r="C24" s="15" t="s">
        <v>236</v>
      </c>
      <c r="D24" s="15" t="s">
        <v>237</v>
      </c>
      <c r="E24" s="15"/>
      <c r="F24" s="15" t="s">
        <v>238</v>
      </c>
      <c r="G24" s="15" t="s">
        <v>238</v>
      </c>
    </row>
    <row r="25" ht="32.4" customHeight="1" spans="1:7">
      <c r="A25" s="30"/>
      <c r="B25" s="15" t="s">
        <v>239</v>
      </c>
      <c r="C25" s="15" t="s">
        <v>240</v>
      </c>
      <c r="D25" s="15" t="s">
        <v>241</v>
      </c>
      <c r="E25" s="15"/>
      <c r="F25" s="15" t="s">
        <v>242</v>
      </c>
      <c r="G25" s="31" t="s">
        <v>243</v>
      </c>
    </row>
    <row r="26" ht="32.4" customHeight="1" spans="1:7">
      <c r="A26" s="30"/>
      <c r="B26" s="15" t="s">
        <v>239</v>
      </c>
      <c r="C26" s="15" t="s">
        <v>244</v>
      </c>
      <c r="D26" s="15" t="s">
        <v>245</v>
      </c>
      <c r="E26" s="15"/>
      <c r="F26" s="15" t="s">
        <v>246</v>
      </c>
      <c r="G26" s="15" t="s">
        <v>247</v>
      </c>
    </row>
    <row r="27" ht="32.4" customHeight="1" spans="1:7">
      <c r="A27" s="30"/>
      <c r="B27" s="15" t="s">
        <v>239</v>
      </c>
      <c r="C27" s="15" t="s">
        <v>248</v>
      </c>
      <c r="D27" s="15" t="s">
        <v>249</v>
      </c>
      <c r="E27" s="15"/>
      <c r="F27" s="15" t="s">
        <v>249</v>
      </c>
      <c r="G27" s="15" t="s">
        <v>249</v>
      </c>
    </row>
    <row r="28" ht="32.4" customHeight="1" spans="1:7">
      <c r="A28" s="30"/>
      <c r="B28" s="15" t="s">
        <v>239</v>
      </c>
      <c r="C28" s="15" t="s">
        <v>250</v>
      </c>
      <c r="D28" s="15" t="s">
        <v>249</v>
      </c>
      <c r="E28" s="15"/>
      <c r="F28" s="15" t="s">
        <v>249</v>
      </c>
      <c r="G28" s="15" t="s">
        <v>249</v>
      </c>
    </row>
    <row r="29" ht="32.4" customHeight="1" spans="1:7">
      <c r="A29" s="30"/>
      <c r="B29" s="15" t="s">
        <v>251</v>
      </c>
      <c r="C29" s="15" t="s">
        <v>252</v>
      </c>
      <c r="D29" s="15" t="s">
        <v>253</v>
      </c>
      <c r="E29" s="15"/>
      <c r="F29" s="15" t="s">
        <v>254</v>
      </c>
      <c r="G29" s="15" t="s">
        <v>255</v>
      </c>
    </row>
    <row r="30" ht="60.85" customHeight="1" spans="1:7">
      <c r="A30" s="32" t="s">
        <v>256</v>
      </c>
      <c r="B30" s="32"/>
      <c r="C30" s="32"/>
      <c r="D30" s="32"/>
      <c r="E30" s="32"/>
      <c r="F30" s="32"/>
      <c r="G30" s="32"/>
    </row>
    <row r="31" ht="21.6" customHeight="1" spans="1:7">
      <c r="A31" s="33"/>
      <c r="B31" s="33"/>
      <c r="C31" s="33"/>
      <c r="D31" s="33"/>
      <c r="E31" s="33"/>
      <c r="F31" s="33"/>
      <c r="G31" s="33"/>
    </row>
    <row r="32" ht="21.6" customHeight="1" spans="1:7">
      <c r="A32" s="33"/>
      <c r="B32" s="33"/>
      <c r="C32" s="33"/>
      <c r="D32" s="33"/>
      <c r="E32" s="33"/>
      <c r="F32" s="33"/>
      <c r="G32" s="33"/>
    </row>
    <row r="33" ht="21.6" customHeight="1" spans="1:7">
      <c r="A33" s="33"/>
      <c r="B33" s="33"/>
      <c r="C33" s="33"/>
      <c r="D33" s="33"/>
      <c r="E33" s="33"/>
      <c r="F33" s="33"/>
      <c r="G33" s="33"/>
    </row>
    <row r="34" ht="21.6" customHeight="1" spans="1:7">
      <c r="A34" s="33"/>
      <c r="B34" s="33"/>
      <c r="C34" s="33"/>
      <c r="D34" s="33"/>
      <c r="E34" s="33"/>
      <c r="F34" s="33"/>
      <c r="G34" s="33"/>
    </row>
  </sheetData>
  <mergeCells count="32">
    <mergeCell ref="A2:G2"/>
    <mergeCell ref="A6:B6"/>
    <mergeCell ref="C6:E6"/>
    <mergeCell ref="C7:G7"/>
    <mergeCell ref="C8:G8"/>
    <mergeCell ref="C9:G9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G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A7:A10"/>
  </mergeCells>
  <printOptions horizontalCentered="1"/>
  <pageMargins left="0.7" right="0.7" top="0.75" bottom="0.75" header="0.3" footer="0.3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"/>
    </sheetView>
  </sheetViews>
  <sheetFormatPr defaultColWidth="9" defaultRowHeight="13.5" outlineLevelCol="7"/>
  <cols>
    <col min="1" max="1" width="18.2" customWidth="1"/>
    <col min="2" max="2" width="16.0333333333333" customWidth="1"/>
    <col min="3" max="3" width="20.7" customWidth="1"/>
    <col min="4" max="4" width="13.525" customWidth="1"/>
    <col min="5" max="5" width="9.18333333333333" customWidth="1"/>
    <col min="6" max="6" width="18.0333333333333" customWidth="1"/>
    <col min="7" max="7" width="18.8666666666667" customWidth="1"/>
  </cols>
  <sheetData>
    <row r="1" ht="21.6" customHeight="1" spans="1:8">
      <c r="A1" s="1" t="s">
        <v>257</v>
      </c>
      <c r="B1" s="2"/>
      <c r="C1" s="2"/>
      <c r="D1" s="2"/>
      <c r="E1" s="2"/>
      <c r="F1" s="2"/>
      <c r="G1" s="2"/>
      <c r="H1" t="s">
        <v>1</v>
      </c>
    </row>
    <row r="2" ht="36.3" customHeight="1" spans="1:7">
      <c r="A2" s="3" t="s">
        <v>258</v>
      </c>
      <c r="B2" s="3"/>
      <c r="C2" s="3"/>
      <c r="D2" s="3"/>
      <c r="E2" s="3"/>
      <c r="F2" s="3"/>
      <c r="G2" s="3"/>
    </row>
    <row r="3" ht="21.6" customHeight="1" spans="1:7">
      <c r="A3" s="4"/>
      <c r="B3" s="4"/>
      <c r="C3" s="4"/>
      <c r="D3" s="4"/>
      <c r="E3" s="4"/>
      <c r="F3" s="4"/>
      <c r="G3" s="5" t="s">
        <v>4</v>
      </c>
    </row>
    <row r="4" ht="21.6" customHeight="1" spans="1:7">
      <c r="A4" s="6" t="s">
        <v>259</v>
      </c>
      <c r="B4" s="7" t="s">
        <v>260</v>
      </c>
      <c r="C4" s="7"/>
      <c r="D4" s="7"/>
      <c r="E4" s="7"/>
      <c r="F4" s="7"/>
      <c r="G4" s="7"/>
    </row>
    <row r="5" ht="21.6" customHeight="1" spans="1:7">
      <c r="A5" s="6" t="s">
        <v>261</v>
      </c>
      <c r="B5" s="8">
        <v>901151001</v>
      </c>
      <c r="C5" s="8"/>
      <c r="D5" s="8"/>
      <c r="E5" s="9" t="s">
        <v>262</v>
      </c>
      <c r="F5" s="7" t="s">
        <v>67</v>
      </c>
      <c r="G5" s="7"/>
    </row>
    <row r="6" ht="21.6" customHeight="1" spans="1:7">
      <c r="A6" s="6" t="s">
        <v>263</v>
      </c>
      <c r="B6" s="6"/>
      <c r="C6" s="9" t="s">
        <v>264</v>
      </c>
      <c r="D6" s="9"/>
      <c r="E6" s="9"/>
      <c r="F6" s="9"/>
      <c r="G6" s="9"/>
    </row>
    <row r="7" ht="21.6" customHeight="1" spans="1:7">
      <c r="A7" s="6" t="s">
        <v>265</v>
      </c>
      <c r="B7" s="6"/>
      <c r="C7" s="10">
        <v>6.25</v>
      </c>
      <c r="D7" s="10"/>
      <c r="E7" s="10"/>
      <c r="F7" s="10"/>
      <c r="G7" s="10"/>
    </row>
    <row r="8" ht="21.6" customHeight="1" spans="1:7">
      <c r="A8" s="6" t="s">
        <v>266</v>
      </c>
      <c r="B8" s="6"/>
      <c r="C8" s="10">
        <v>6.25</v>
      </c>
      <c r="D8" s="10"/>
      <c r="E8" s="10"/>
      <c r="F8" s="10"/>
      <c r="G8" s="10"/>
    </row>
    <row r="9" ht="21.6" customHeight="1" spans="1:7">
      <c r="A9" s="6" t="s">
        <v>267</v>
      </c>
      <c r="B9" s="6"/>
      <c r="C9" s="10">
        <v>6.25</v>
      </c>
      <c r="D9" s="10"/>
      <c r="E9" s="10"/>
      <c r="F9" s="10"/>
      <c r="G9" s="10"/>
    </row>
    <row r="10" ht="27.5" customHeight="1" spans="1:7">
      <c r="A10" s="6" t="s">
        <v>268</v>
      </c>
      <c r="B10" s="6"/>
      <c r="C10" s="10"/>
      <c r="D10" s="10"/>
      <c r="E10" s="10"/>
      <c r="F10" s="10"/>
      <c r="G10" s="10"/>
    </row>
    <row r="11" ht="149.15" customHeight="1" spans="1:7">
      <c r="A11" s="9" t="s">
        <v>269</v>
      </c>
      <c r="B11" s="9" t="s">
        <v>270</v>
      </c>
      <c r="C11" s="9" t="s">
        <v>271</v>
      </c>
      <c r="D11" s="11" t="s">
        <v>272</v>
      </c>
      <c r="E11" s="11"/>
      <c r="F11" s="11"/>
      <c r="G11" s="11"/>
    </row>
    <row r="12" ht="149.15" customHeight="1" spans="1:7">
      <c r="A12" s="9"/>
      <c r="B12" s="9" t="s">
        <v>273</v>
      </c>
      <c r="C12" s="12" t="s">
        <v>274</v>
      </c>
      <c r="D12" s="12"/>
      <c r="E12" s="12"/>
      <c r="F12" s="12"/>
      <c r="G12" s="12"/>
    </row>
    <row r="13" ht="144.25" customHeight="1" spans="1:7">
      <c r="A13" s="9"/>
      <c r="B13" s="9" t="s">
        <v>275</v>
      </c>
      <c r="C13" s="12" t="s">
        <v>276</v>
      </c>
      <c r="D13" s="12"/>
      <c r="E13" s="12"/>
      <c r="F13" s="12"/>
      <c r="G13" s="12"/>
    </row>
    <row r="14" ht="21.6" customHeight="1" spans="1:7">
      <c r="A14" s="6" t="s">
        <v>206</v>
      </c>
      <c r="B14" s="9" t="s">
        <v>207</v>
      </c>
      <c r="C14" s="9" t="s">
        <v>208</v>
      </c>
      <c r="D14" s="9" t="s">
        <v>209</v>
      </c>
      <c r="E14" s="9"/>
      <c r="F14" s="9" t="s">
        <v>210</v>
      </c>
      <c r="G14" s="9" t="s">
        <v>211</v>
      </c>
    </row>
    <row r="15" ht="21.6" customHeight="1" spans="1:7">
      <c r="A15" s="6"/>
      <c r="B15" s="6" t="s">
        <v>277</v>
      </c>
      <c r="C15" s="6" t="s">
        <v>213</v>
      </c>
      <c r="D15" s="12" t="s">
        <v>278</v>
      </c>
      <c r="E15" s="12"/>
      <c r="F15" s="14" t="s">
        <v>279</v>
      </c>
      <c r="G15" s="12" t="s">
        <v>280</v>
      </c>
    </row>
    <row r="16" ht="21.6" customHeight="1" spans="1:7">
      <c r="A16" s="6"/>
      <c r="B16" s="6"/>
      <c r="C16" s="6"/>
      <c r="D16" s="12" t="s">
        <v>281</v>
      </c>
      <c r="E16" s="12"/>
      <c r="F16" s="14" t="s">
        <v>282</v>
      </c>
      <c r="G16" s="12" t="s">
        <v>283</v>
      </c>
    </row>
    <row r="17" ht="21.6" customHeight="1" spans="1:7">
      <c r="A17" s="6"/>
      <c r="B17" s="6"/>
      <c r="C17" s="6"/>
      <c r="D17" s="12" t="s">
        <v>284</v>
      </c>
      <c r="E17" s="12"/>
      <c r="F17" s="14" t="s">
        <v>285</v>
      </c>
      <c r="G17" s="12" t="s">
        <v>286</v>
      </c>
    </row>
    <row r="18" ht="21.6" customHeight="1" spans="1:7">
      <c r="A18" s="6"/>
      <c r="B18" s="6"/>
      <c r="C18" s="6"/>
      <c r="D18" s="7" t="s">
        <v>287</v>
      </c>
      <c r="E18" s="7"/>
      <c r="F18" s="17" t="s">
        <v>288</v>
      </c>
      <c r="G18" s="7" t="s">
        <v>289</v>
      </c>
    </row>
    <row r="19" ht="21.6" customHeight="1" spans="1:7">
      <c r="A19" s="6"/>
      <c r="B19" s="6"/>
      <c r="C19" s="6"/>
      <c r="D19" s="12"/>
      <c r="E19" s="12"/>
      <c r="F19" s="14"/>
      <c r="G19" s="12"/>
    </row>
    <row r="20" ht="21.6" customHeight="1" spans="1:7">
      <c r="A20" s="6"/>
      <c r="B20" s="6"/>
      <c r="C20" s="6" t="s">
        <v>229</v>
      </c>
      <c r="D20" s="12" t="s">
        <v>290</v>
      </c>
      <c r="E20" s="12"/>
      <c r="F20" s="14" t="s">
        <v>291</v>
      </c>
      <c r="G20" s="12" t="s">
        <v>292</v>
      </c>
    </row>
    <row r="21" ht="21.6" customHeight="1" spans="1:7">
      <c r="A21" s="6"/>
      <c r="B21" s="6"/>
      <c r="C21" s="6"/>
      <c r="D21" s="12" t="s">
        <v>293</v>
      </c>
      <c r="E21" s="12"/>
      <c r="F21" s="14" t="s">
        <v>294</v>
      </c>
      <c r="G21" s="12" t="s">
        <v>295</v>
      </c>
    </row>
    <row r="22" ht="21.6" customHeight="1" spans="1:7">
      <c r="A22" s="6"/>
      <c r="B22" s="6"/>
      <c r="C22" s="6"/>
      <c r="D22" s="12"/>
      <c r="E22" s="12"/>
      <c r="F22" s="14"/>
      <c r="G22" s="12"/>
    </row>
    <row r="23" ht="21.6" customHeight="1" spans="1:7">
      <c r="A23" s="6"/>
      <c r="B23" s="6"/>
      <c r="C23" s="6" t="s">
        <v>232</v>
      </c>
      <c r="D23" s="12" t="s">
        <v>296</v>
      </c>
      <c r="E23" s="12"/>
      <c r="F23" s="14" t="s">
        <v>297</v>
      </c>
      <c r="G23" s="12" t="s">
        <v>298</v>
      </c>
    </row>
    <row r="24" ht="21.6" customHeight="1" spans="1:7">
      <c r="A24" s="6"/>
      <c r="B24" s="6"/>
      <c r="C24" s="6"/>
      <c r="D24" s="12"/>
      <c r="E24" s="12"/>
      <c r="F24" s="14"/>
      <c r="G24" s="12"/>
    </row>
    <row r="25" ht="21.6" customHeight="1" spans="1:7">
      <c r="A25" s="6"/>
      <c r="B25" s="6"/>
      <c r="C25" s="6"/>
      <c r="D25" s="12"/>
      <c r="E25" s="12"/>
      <c r="F25" s="14"/>
      <c r="G25" s="12"/>
    </row>
    <row r="26" ht="21.6" customHeight="1" spans="1:7">
      <c r="A26" s="6"/>
      <c r="B26" s="6"/>
      <c r="C26" s="6" t="s">
        <v>236</v>
      </c>
      <c r="D26" s="12"/>
      <c r="E26" s="12"/>
      <c r="F26" s="14"/>
      <c r="G26" s="12"/>
    </row>
    <row r="27" ht="21.6" customHeight="1" spans="1:7">
      <c r="A27" s="6"/>
      <c r="B27" s="6"/>
      <c r="C27" s="6"/>
      <c r="D27" s="12"/>
      <c r="E27" s="12"/>
      <c r="F27" s="14"/>
      <c r="G27" s="12"/>
    </row>
    <row r="28" ht="21.6" customHeight="1" spans="1:7">
      <c r="A28" s="6"/>
      <c r="B28" s="6"/>
      <c r="C28" s="6"/>
      <c r="D28" s="12"/>
      <c r="E28" s="12"/>
      <c r="F28" s="14"/>
      <c r="G28" s="12"/>
    </row>
    <row r="29" ht="21.6" customHeight="1" spans="1:7">
      <c r="A29" s="6"/>
      <c r="B29" s="6"/>
      <c r="C29" s="6" t="s">
        <v>196</v>
      </c>
      <c r="D29" s="12"/>
      <c r="E29" s="12"/>
      <c r="F29" s="14"/>
      <c r="G29" s="12"/>
    </row>
    <row r="30" ht="21.6" customHeight="1" spans="1:7">
      <c r="A30" s="6"/>
      <c r="B30" s="6"/>
      <c r="C30" s="6"/>
      <c r="D30" s="12"/>
      <c r="E30" s="12"/>
      <c r="F30" s="14"/>
      <c r="G30" s="12"/>
    </row>
    <row r="31" ht="21.6" customHeight="1" spans="1:7">
      <c r="A31" s="6"/>
      <c r="B31" s="6"/>
      <c r="C31" s="6"/>
      <c r="D31" s="12"/>
      <c r="E31" s="12"/>
      <c r="F31" s="14"/>
      <c r="G31" s="12"/>
    </row>
    <row r="32" ht="21.6" customHeight="1" spans="1:7">
      <c r="A32" s="6"/>
      <c r="B32" s="6" t="s">
        <v>299</v>
      </c>
      <c r="C32" s="6" t="s">
        <v>248</v>
      </c>
      <c r="D32" s="12"/>
      <c r="E32" s="12"/>
      <c r="F32" s="14"/>
      <c r="G32" s="12"/>
    </row>
    <row r="33" ht="21.6" customHeight="1" spans="1:7">
      <c r="A33" s="6"/>
      <c r="B33" s="6"/>
      <c r="C33" s="6" t="s">
        <v>240</v>
      </c>
      <c r="D33" s="12" t="s">
        <v>300</v>
      </c>
      <c r="E33" s="12"/>
      <c r="F33" s="14" t="s">
        <v>301</v>
      </c>
      <c r="G33" s="12" t="s">
        <v>302</v>
      </c>
    </row>
    <row r="34" ht="21.6" customHeight="1" spans="1:7">
      <c r="A34" s="6"/>
      <c r="B34" s="6"/>
      <c r="C34" s="6" t="s">
        <v>250</v>
      </c>
      <c r="D34" s="12"/>
      <c r="E34" s="12"/>
      <c r="F34" s="14"/>
      <c r="G34" s="12"/>
    </row>
    <row r="35" ht="21.6" customHeight="1" spans="1:7">
      <c r="A35" s="6"/>
      <c r="B35" s="6"/>
      <c r="C35" s="6" t="s">
        <v>244</v>
      </c>
      <c r="D35" s="12"/>
      <c r="E35" s="12"/>
      <c r="F35" s="14"/>
      <c r="G35" s="12"/>
    </row>
    <row r="36" ht="21.6" customHeight="1" spans="1:7">
      <c r="A36" s="6"/>
      <c r="B36" s="6"/>
      <c r="C36" s="6" t="s">
        <v>196</v>
      </c>
      <c r="D36" s="12"/>
      <c r="E36" s="12"/>
      <c r="F36" s="14"/>
      <c r="G36" s="12"/>
    </row>
    <row r="37" ht="21.6" customHeight="1" spans="1:7">
      <c r="A37" s="6"/>
      <c r="B37" s="6" t="s">
        <v>251</v>
      </c>
      <c r="C37" s="6" t="s">
        <v>252</v>
      </c>
      <c r="D37" s="12" t="s">
        <v>303</v>
      </c>
      <c r="E37" s="12"/>
      <c r="F37" s="14" t="s">
        <v>304</v>
      </c>
      <c r="G37" s="12" t="s">
        <v>305</v>
      </c>
    </row>
    <row r="38" ht="21.6" customHeight="1" spans="1:7">
      <c r="A38" s="6"/>
      <c r="B38" s="6"/>
      <c r="C38" s="6" t="s">
        <v>196</v>
      </c>
      <c r="D38" s="12"/>
      <c r="E38" s="12"/>
      <c r="F38" s="14"/>
      <c r="G38" s="12"/>
    </row>
    <row r="39" ht="83.4" customHeight="1" spans="1:7">
      <c r="A39" s="16" t="s">
        <v>306</v>
      </c>
      <c r="B39" s="16"/>
      <c r="C39" s="16"/>
      <c r="D39" s="16"/>
      <c r="E39" s="16"/>
      <c r="F39" s="16"/>
      <c r="G39" s="16"/>
    </row>
  </sheetData>
  <mergeCells count="53">
    <mergeCell ref="A2:G2"/>
    <mergeCell ref="B4:G4"/>
    <mergeCell ref="B5:D5"/>
    <mergeCell ref="F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D11:G11"/>
    <mergeCell ref="C12:G12"/>
    <mergeCell ref="C13:G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G39"/>
    <mergeCell ref="A11:A13"/>
    <mergeCell ref="A14:A38"/>
    <mergeCell ref="B15:B31"/>
    <mergeCell ref="B32:B36"/>
    <mergeCell ref="B37:B38"/>
    <mergeCell ref="C15:C19"/>
    <mergeCell ref="C20:C22"/>
    <mergeCell ref="C23:C25"/>
    <mergeCell ref="C26:C28"/>
    <mergeCell ref="C29:C31"/>
  </mergeCells>
  <printOptions horizontalCentered="1"/>
  <pageMargins left="0.7" right="0.7" top="0.75" bottom="0.75" header="0.3" footer="0.3"/>
  <pageSetup paperSize="1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"/>
    </sheetView>
  </sheetViews>
  <sheetFormatPr defaultColWidth="9" defaultRowHeight="13.5" outlineLevelCol="7"/>
  <cols>
    <col min="1" max="1" width="15.6916666666667" customWidth="1"/>
    <col min="2" max="2" width="18.5333333333333" customWidth="1"/>
    <col min="3" max="3" width="19.3666666666667" customWidth="1"/>
    <col min="4" max="5" width="11.6916666666667" customWidth="1"/>
    <col min="6" max="6" width="18.5333333333333" customWidth="1"/>
    <col min="7" max="7" width="15.8666666666667" customWidth="1"/>
  </cols>
  <sheetData>
    <row r="1" ht="21.6" customHeight="1" spans="1:8">
      <c r="A1" s="1" t="s">
        <v>307</v>
      </c>
      <c r="B1" s="2"/>
      <c r="C1" s="2"/>
      <c r="D1" s="2"/>
      <c r="E1" s="2"/>
      <c r="F1" s="2"/>
      <c r="G1" s="2"/>
      <c r="H1" t="s">
        <v>1</v>
      </c>
    </row>
    <row r="2" ht="42.2" customHeight="1" spans="1:7">
      <c r="A2" s="3" t="s">
        <v>308</v>
      </c>
      <c r="B2" s="3"/>
      <c r="C2" s="3"/>
      <c r="D2" s="3"/>
      <c r="E2" s="3"/>
      <c r="F2" s="3"/>
      <c r="G2" s="3"/>
    </row>
    <row r="3" ht="21.6" customHeight="1" spans="1:7">
      <c r="A3" s="4"/>
      <c r="B3" s="4"/>
      <c r="C3" s="4"/>
      <c r="D3" s="4"/>
      <c r="E3" s="4"/>
      <c r="F3" s="4"/>
      <c r="G3" s="5" t="s">
        <v>4</v>
      </c>
    </row>
    <row r="4" ht="21.6" customHeight="1" spans="1:7">
      <c r="A4" s="6" t="s">
        <v>259</v>
      </c>
      <c r="B4" s="7" t="s">
        <v>309</v>
      </c>
      <c r="C4" s="7"/>
      <c r="D4" s="7"/>
      <c r="E4" s="7"/>
      <c r="F4" s="7"/>
      <c r="G4" s="7"/>
    </row>
    <row r="5" ht="21.6" customHeight="1" spans="1:7">
      <c r="A5" s="6" t="s">
        <v>261</v>
      </c>
      <c r="B5" s="8">
        <v>901151001</v>
      </c>
      <c r="C5" s="8"/>
      <c r="D5" s="8"/>
      <c r="E5" s="9" t="s">
        <v>262</v>
      </c>
      <c r="F5" s="7" t="s">
        <v>67</v>
      </c>
      <c r="G5" s="7"/>
    </row>
    <row r="6" ht="21.6" customHeight="1" spans="1:7">
      <c r="A6" s="6" t="s">
        <v>263</v>
      </c>
      <c r="B6" s="6"/>
      <c r="C6" s="9" t="s">
        <v>264</v>
      </c>
      <c r="D6" s="9"/>
      <c r="E6" s="9"/>
      <c r="F6" s="9"/>
      <c r="G6" s="9"/>
    </row>
    <row r="7" ht="21.6" customHeight="1" spans="1:7">
      <c r="A7" s="6" t="s">
        <v>265</v>
      </c>
      <c r="B7" s="6"/>
      <c r="C7" s="10">
        <v>3</v>
      </c>
      <c r="D7" s="10"/>
      <c r="E7" s="10"/>
      <c r="F7" s="10"/>
      <c r="G7" s="10"/>
    </row>
    <row r="8" ht="21.6" customHeight="1" spans="1:7">
      <c r="A8" s="6" t="s">
        <v>266</v>
      </c>
      <c r="B8" s="6"/>
      <c r="C8" s="10">
        <v>3</v>
      </c>
      <c r="D8" s="10"/>
      <c r="E8" s="10"/>
      <c r="F8" s="10"/>
      <c r="G8" s="10"/>
    </row>
    <row r="9" ht="21.6" customHeight="1" spans="1:7">
      <c r="A9" s="6" t="s">
        <v>267</v>
      </c>
      <c r="B9" s="6"/>
      <c r="C9" s="10">
        <v>3</v>
      </c>
      <c r="D9" s="10"/>
      <c r="E9" s="10"/>
      <c r="F9" s="10"/>
      <c r="G9" s="10"/>
    </row>
    <row r="10" ht="21.6" customHeight="1" spans="1:7">
      <c r="A10" s="6" t="s">
        <v>268</v>
      </c>
      <c r="B10" s="6"/>
      <c r="C10" s="10"/>
      <c r="D10" s="10"/>
      <c r="E10" s="10"/>
      <c r="F10" s="10"/>
      <c r="G10" s="10"/>
    </row>
    <row r="11" ht="139.35" customHeight="1" spans="1:7">
      <c r="A11" s="9" t="s">
        <v>269</v>
      </c>
      <c r="B11" s="9" t="s">
        <v>270</v>
      </c>
      <c r="C11" s="9" t="s">
        <v>271</v>
      </c>
      <c r="D11" s="11" t="s">
        <v>310</v>
      </c>
      <c r="E11" s="11"/>
      <c r="F11" s="11"/>
      <c r="G11" s="11"/>
    </row>
    <row r="12" ht="143.25" customHeight="1" spans="1:7">
      <c r="A12" s="9"/>
      <c r="B12" s="9" t="s">
        <v>273</v>
      </c>
      <c r="C12" s="12" t="s">
        <v>311</v>
      </c>
      <c r="D12" s="12"/>
      <c r="E12" s="12"/>
      <c r="F12" s="12"/>
      <c r="G12" s="12"/>
    </row>
    <row r="13" ht="158.95" customHeight="1" spans="1:7">
      <c r="A13" s="9"/>
      <c r="B13" s="9" t="s">
        <v>275</v>
      </c>
      <c r="C13" s="12" t="s">
        <v>312</v>
      </c>
      <c r="D13" s="12"/>
      <c r="E13" s="12"/>
      <c r="F13" s="12"/>
      <c r="G13" s="12"/>
    </row>
    <row r="14" ht="21.6" customHeight="1" spans="1:7">
      <c r="A14" s="6" t="s">
        <v>206</v>
      </c>
      <c r="B14" s="9" t="s">
        <v>207</v>
      </c>
      <c r="C14" s="9" t="s">
        <v>208</v>
      </c>
      <c r="D14" s="13" t="s">
        <v>209</v>
      </c>
      <c r="E14" s="13"/>
      <c r="F14" s="13" t="s">
        <v>210</v>
      </c>
      <c r="G14" s="13" t="s">
        <v>211</v>
      </c>
    </row>
    <row r="15" ht="21.6" customHeight="1" spans="1:7">
      <c r="A15" s="6"/>
      <c r="B15" s="6" t="s">
        <v>277</v>
      </c>
      <c r="C15" s="6" t="s">
        <v>213</v>
      </c>
      <c r="D15" s="12" t="s">
        <v>313</v>
      </c>
      <c r="E15" s="12"/>
      <c r="F15" s="14" t="s">
        <v>314</v>
      </c>
      <c r="G15" s="12" t="s">
        <v>314</v>
      </c>
    </row>
    <row r="16" ht="21.6" customHeight="1" spans="1:7">
      <c r="A16" s="6"/>
      <c r="B16" s="6"/>
      <c r="C16" s="6"/>
      <c r="D16" s="12"/>
      <c r="E16" s="12"/>
      <c r="F16" s="14"/>
      <c r="G16" s="12"/>
    </row>
    <row r="17" ht="21.6" customHeight="1" spans="1:7">
      <c r="A17" s="6"/>
      <c r="B17" s="6"/>
      <c r="C17" s="6"/>
      <c r="D17" s="12"/>
      <c r="E17" s="12"/>
      <c r="F17" s="14"/>
      <c r="G17" s="12"/>
    </row>
    <row r="18" ht="21.6" customHeight="1" spans="1:7">
      <c r="A18" s="6"/>
      <c r="B18" s="6"/>
      <c r="C18" s="6"/>
      <c r="D18" s="12"/>
      <c r="E18" s="12"/>
      <c r="F18" s="14"/>
      <c r="G18" s="12"/>
    </row>
    <row r="19" ht="21.6" customHeight="1" spans="1:7">
      <c r="A19" s="6"/>
      <c r="B19" s="6"/>
      <c r="C19" s="6"/>
      <c r="D19" s="12"/>
      <c r="E19" s="12"/>
      <c r="F19" s="14"/>
      <c r="G19" s="12"/>
    </row>
    <row r="20" ht="21.6" customHeight="1" spans="1:7">
      <c r="A20" s="6"/>
      <c r="B20" s="6"/>
      <c r="C20" s="6" t="s">
        <v>229</v>
      </c>
      <c r="D20" s="12" t="s">
        <v>315</v>
      </c>
      <c r="E20" s="12"/>
      <c r="F20" s="14" t="s">
        <v>316</v>
      </c>
      <c r="G20" s="12" t="s">
        <v>317</v>
      </c>
    </row>
    <row r="21" ht="21.6" customHeight="1" spans="1:7">
      <c r="A21" s="6"/>
      <c r="B21" s="6"/>
      <c r="C21" s="6"/>
      <c r="D21" s="12"/>
      <c r="E21" s="12"/>
      <c r="F21" s="14"/>
      <c r="G21" s="12"/>
    </row>
    <row r="22" ht="21.6" customHeight="1" spans="1:7">
      <c r="A22" s="6"/>
      <c r="B22" s="6"/>
      <c r="C22" s="6"/>
      <c r="D22" s="12"/>
      <c r="E22" s="12"/>
      <c r="F22" s="14"/>
      <c r="G22" s="12"/>
    </row>
    <row r="23" ht="21.6" customHeight="1" spans="1:7">
      <c r="A23" s="6"/>
      <c r="B23" s="6"/>
      <c r="C23" s="6" t="s">
        <v>232</v>
      </c>
      <c r="D23" s="12" t="s">
        <v>318</v>
      </c>
      <c r="E23" s="12"/>
      <c r="F23" s="14" t="s">
        <v>319</v>
      </c>
      <c r="G23" s="12" t="s">
        <v>320</v>
      </c>
    </row>
    <row r="24" ht="21.6" customHeight="1" spans="1:7">
      <c r="A24" s="6"/>
      <c r="B24" s="6"/>
      <c r="C24" s="6"/>
      <c r="D24" s="12"/>
      <c r="E24" s="12"/>
      <c r="F24" s="14"/>
      <c r="G24" s="12"/>
    </row>
    <row r="25" ht="21.6" customHeight="1" spans="1:7">
      <c r="A25" s="6"/>
      <c r="B25" s="6"/>
      <c r="C25" s="6"/>
      <c r="D25" s="12"/>
      <c r="E25" s="12"/>
      <c r="F25" s="14"/>
      <c r="G25" s="12"/>
    </row>
    <row r="26" ht="21.6" customHeight="1" spans="1:7">
      <c r="A26" s="6"/>
      <c r="B26" s="6"/>
      <c r="C26" s="6" t="s">
        <v>236</v>
      </c>
      <c r="D26" s="12" t="s">
        <v>321</v>
      </c>
      <c r="E26" s="12"/>
      <c r="F26" s="14" t="s">
        <v>322</v>
      </c>
      <c r="G26" s="12" t="s">
        <v>323</v>
      </c>
    </row>
    <row r="27" ht="21.6" customHeight="1" spans="1:7">
      <c r="A27" s="6"/>
      <c r="B27" s="6"/>
      <c r="C27" s="6"/>
      <c r="D27" s="12"/>
      <c r="E27" s="12"/>
      <c r="F27" s="14"/>
      <c r="G27" s="12"/>
    </row>
    <row r="28" ht="21.6" customHeight="1" spans="1:7">
      <c r="A28" s="6"/>
      <c r="B28" s="6"/>
      <c r="C28" s="6"/>
      <c r="D28" s="12"/>
      <c r="E28" s="12"/>
      <c r="F28" s="14"/>
      <c r="G28" s="12"/>
    </row>
    <row r="29" ht="21.6" customHeight="1" spans="1:7">
      <c r="A29" s="6"/>
      <c r="B29" s="6"/>
      <c r="C29" s="6" t="s">
        <v>196</v>
      </c>
      <c r="D29" s="12"/>
      <c r="E29" s="12"/>
      <c r="F29" s="14"/>
      <c r="G29" s="12"/>
    </row>
    <row r="30" ht="21.6" customHeight="1" spans="1:7">
      <c r="A30" s="6"/>
      <c r="B30" s="6"/>
      <c r="C30" s="6"/>
      <c r="D30" s="12"/>
      <c r="E30" s="12"/>
      <c r="F30" s="14"/>
      <c r="G30" s="12"/>
    </row>
    <row r="31" ht="21.6" customHeight="1" spans="1:7">
      <c r="A31" s="6"/>
      <c r="B31" s="6"/>
      <c r="C31" s="6"/>
      <c r="D31" s="12"/>
      <c r="E31" s="12"/>
      <c r="F31" s="14"/>
      <c r="G31" s="12"/>
    </row>
    <row r="32" ht="27.5" customHeight="1" spans="1:7">
      <c r="A32" s="6"/>
      <c r="B32" s="6" t="s">
        <v>299</v>
      </c>
      <c r="C32" s="6" t="s">
        <v>248</v>
      </c>
      <c r="D32" s="12"/>
      <c r="E32" s="12"/>
      <c r="F32" s="14"/>
      <c r="G32" s="12"/>
    </row>
    <row r="33" ht="27.5" customHeight="1" spans="1:7">
      <c r="A33" s="6"/>
      <c r="B33" s="6"/>
      <c r="C33" s="6" t="s">
        <v>240</v>
      </c>
      <c r="D33" s="12" t="s">
        <v>324</v>
      </c>
      <c r="E33" s="12"/>
      <c r="F33" s="14" t="s">
        <v>325</v>
      </c>
      <c r="G33" s="12" t="s">
        <v>326</v>
      </c>
    </row>
    <row r="34" ht="27.5" customHeight="1" spans="1:7">
      <c r="A34" s="6"/>
      <c r="B34" s="6"/>
      <c r="C34" s="6" t="s">
        <v>250</v>
      </c>
      <c r="D34" s="12"/>
      <c r="E34" s="12"/>
      <c r="F34" s="14"/>
      <c r="G34" s="12"/>
    </row>
    <row r="35" ht="27.5" customHeight="1" spans="1:7">
      <c r="A35" s="6"/>
      <c r="B35" s="6"/>
      <c r="C35" s="6" t="s">
        <v>244</v>
      </c>
      <c r="D35" s="12" t="s">
        <v>327</v>
      </c>
      <c r="E35" s="12"/>
      <c r="F35" s="14" t="s">
        <v>328</v>
      </c>
      <c r="G35" s="12" t="s">
        <v>329</v>
      </c>
    </row>
    <row r="36" ht="27.5" customHeight="1" spans="1:7">
      <c r="A36" s="6"/>
      <c r="B36" s="6"/>
      <c r="C36" s="6" t="s">
        <v>196</v>
      </c>
      <c r="D36" s="12"/>
      <c r="E36" s="12"/>
      <c r="F36" s="14"/>
      <c r="G36" s="12"/>
    </row>
    <row r="37" ht="41.25" customHeight="1" spans="1:7">
      <c r="A37" s="6"/>
      <c r="B37" s="6" t="s">
        <v>251</v>
      </c>
      <c r="C37" s="15" t="s">
        <v>252</v>
      </c>
      <c r="D37" s="12" t="s">
        <v>330</v>
      </c>
      <c r="E37" s="12"/>
      <c r="F37" s="14" t="s">
        <v>331</v>
      </c>
      <c r="G37" s="12" t="s">
        <v>332</v>
      </c>
    </row>
    <row r="38" ht="20.65" customHeight="1" spans="1:7">
      <c r="A38" s="6"/>
      <c r="B38" s="6"/>
      <c r="C38" s="6" t="s">
        <v>196</v>
      </c>
      <c r="D38" s="12"/>
      <c r="E38" s="12"/>
      <c r="F38" s="12"/>
      <c r="G38" s="12"/>
    </row>
    <row r="39" ht="69.7" customHeight="1" spans="1:7">
      <c r="A39" s="16" t="s">
        <v>306</v>
      </c>
      <c r="B39" s="16"/>
      <c r="C39" s="16"/>
      <c r="D39" s="16"/>
      <c r="E39" s="16"/>
      <c r="F39" s="16"/>
      <c r="G39" s="16"/>
    </row>
  </sheetData>
  <mergeCells count="53">
    <mergeCell ref="A2:G2"/>
    <mergeCell ref="B4:G4"/>
    <mergeCell ref="B5:D5"/>
    <mergeCell ref="F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D11:G11"/>
    <mergeCell ref="C12:G12"/>
    <mergeCell ref="C13:G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G39"/>
    <mergeCell ref="A11:A13"/>
    <mergeCell ref="A14:A38"/>
    <mergeCell ref="B15:B31"/>
    <mergeCell ref="B32:B36"/>
    <mergeCell ref="B37:B38"/>
    <mergeCell ref="C15:C19"/>
    <mergeCell ref="C20:C22"/>
    <mergeCell ref="C23:C25"/>
    <mergeCell ref="C26:C28"/>
    <mergeCell ref="C29:C31"/>
  </mergeCells>
  <printOptions horizontalCentered="1"/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A1" sqref="A1"/>
    </sheetView>
  </sheetViews>
  <sheetFormatPr defaultColWidth="9" defaultRowHeight="13.5"/>
  <cols>
    <col min="1" max="1" width="7.85" customWidth="1"/>
    <col min="2" max="4" width="9.01666666666667" customWidth="1"/>
    <col min="5" max="5" width="25.55" customWidth="1"/>
    <col min="6" max="6" width="17.3666666666667" customWidth="1"/>
    <col min="7" max="7" width="15.3666666666667" customWidth="1"/>
    <col min="8" max="8" width="13.3583333333333" customWidth="1"/>
    <col min="9" max="9" width="16.1916666666667" customWidth="1"/>
    <col min="10" max="16" width="11.6916666666667" customWidth="1"/>
  </cols>
  <sheetData>
    <row r="1" ht="21.6" customHeight="1" spans="1:17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t="s">
        <v>1</v>
      </c>
    </row>
    <row r="2" ht="61.85" customHeight="1" spans="1:16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ht="21.6" customHeight="1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 t="s">
        <v>4</v>
      </c>
    </row>
    <row r="4" ht="21.6" customHeight="1" spans="1:16">
      <c r="A4" s="38" t="s">
        <v>33</v>
      </c>
      <c r="B4" s="38" t="s">
        <v>7</v>
      </c>
      <c r="C4" s="38"/>
      <c r="D4" s="38"/>
      <c r="E4" s="38"/>
      <c r="F4" s="38" t="s">
        <v>28</v>
      </c>
      <c r="G4" s="38" t="s">
        <v>27</v>
      </c>
      <c r="H4" s="38" t="s">
        <v>34</v>
      </c>
      <c r="I4" s="38"/>
      <c r="J4" s="38"/>
      <c r="K4" s="38"/>
      <c r="L4" s="38"/>
      <c r="M4" s="38"/>
      <c r="N4" s="38"/>
      <c r="O4" s="38"/>
      <c r="P4" s="87" t="s">
        <v>25</v>
      </c>
    </row>
    <row r="5" ht="21.6" customHeight="1" spans="1:16">
      <c r="A5" s="38"/>
      <c r="B5" s="38" t="s">
        <v>35</v>
      </c>
      <c r="C5" s="38"/>
      <c r="D5" s="38"/>
      <c r="E5" s="38" t="s">
        <v>36</v>
      </c>
      <c r="F5" s="38"/>
      <c r="G5" s="38"/>
      <c r="H5" s="38" t="s">
        <v>37</v>
      </c>
      <c r="I5" s="87" t="s">
        <v>38</v>
      </c>
      <c r="J5" s="87" t="s">
        <v>39</v>
      </c>
      <c r="K5" s="87" t="s">
        <v>40</v>
      </c>
      <c r="L5" s="87" t="s">
        <v>41</v>
      </c>
      <c r="M5" s="87" t="s">
        <v>42</v>
      </c>
      <c r="N5" s="87" t="s">
        <v>43</v>
      </c>
      <c r="O5" s="87" t="s">
        <v>44</v>
      </c>
      <c r="P5" s="87"/>
    </row>
    <row r="6" ht="21.6" customHeight="1" spans="1:16">
      <c r="A6" s="38"/>
      <c r="B6" s="38" t="s">
        <v>45</v>
      </c>
      <c r="C6" s="38" t="s">
        <v>46</v>
      </c>
      <c r="D6" s="38" t="s">
        <v>47</v>
      </c>
      <c r="E6" s="38"/>
      <c r="F6" s="38"/>
      <c r="G6" s="38"/>
      <c r="H6" s="38"/>
      <c r="I6" s="87"/>
      <c r="J6" s="87"/>
      <c r="K6" s="87"/>
      <c r="L6" s="87"/>
      <c r="M6" s="87"/>
      <c r="N6" s="87"/>
      <c r="O6" s="87"/>
      <c r="P6" s="87"/>
    </row>
    <row r="7" ht="21.6" customHeight="1" spans="1:16">
      <c r="A7" s="76">
        <v>1</v>
      </c>
      <c r="B7" s="77">
        <v>210</v>
      </c>
      <c r="C7" s="77">
        <v>11</v>
      </c>
      <c r="D7" s="77">
        <v>1</v>
      </c>
      <c r="E7" s="81" t="s">
        <v>48</v>
      </c>
      <c r="F7" s="78">
        <v>15.25</v>
      </c>
      <c r="G7" s="79">
        <v>0</v>
      </c>
      <c r="H7" s="78">
        <f t="shared" ref="H7:H12" si="0">I7+J7+K7+L7+M7+N7+O7</f>
        <v>15.25</v>
      </c>
      <c r="I7" s="79">
        <v>15.25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</row>
    <row r="8" ht="21.6" customHeight="1" spans="1:16">
      <c r="A8" s="76">
        <v>2</v>
      </c>
      <c r="B8" s="77">
        <v>210</v>
      </c>
      <c r="C8" s="77">
        <v>11</v>
      </c>
      <c r="D8" s="77">
        <v>3</v>
      </c>
      <c r="E8" s="81" t="s">
        <v>49</v>
      </c>
      <c r="F8" s="78">
        <v>14.17</v>
      </c>
      <c r="G8" s="79">
        <v>0</v>
      </c>
      <c r="H8" s="78">
        <f t="shared" si="0"/>
        <v>14.17</v>
      </c>
      <c r="I8" s="79">
        <v>14.17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</row>
    <row r="9" ht="21.6" customHeight="1" spans="1:16">
      <c r="A9" s="76">
        <v>3</v>
      </c>
      <c r="B9" s="77">
        <v>221</v>
      </c>
      <c r="C9" s="77">
        <v>2</v>
      </c>
      <c r="D9" s="77">
        <v>1</v>
      </c>
      <c r="E9" s="81" t="s">
        <v>50</v>
      </c>
      <c r="F9" s="78">
        <v>40.22</v>
      </c>
      <c r="G9" s="79">
        <v>0</v>
      </c>
      <c r="H9" s="78">
        <f t="shared" si="0"/>
        <v>40.22</v>
      </c>
      <c r="I9" s="79">
        <v>40.22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</row>
    <row r="10" ht="21.6" customHeight="1" spans="1:16">
      <c r="A10" s="76">
        <v>4</v>
      </c>
      <c r="B10" s="77">
        <v>201</v>
      </c>
      <c r="C10" s="77">
        <v>28</v>
      </c>
      <c r="D10" s="77">
        <v>1</v>
      </c>
      <c r="E10" s="81" t="s">
        <v>51</v>
      </c>
      <c r="F10" s="78">
        <v>515.55</v>
      </c>
      <c r="G10" s="79">
        <v>0.56</v>
      </c>
      <c r="H10" s="78">
        <f t="shared" si="0"/>
        <v>514.99</v>
      </c>
      <c r="I10" s="79">
        <v>514.99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</row>
    <row r="11" ht="21.6" customHeight="1" spans="1:16">
      <c r="A11" s="76">
        <v>5</v>
      </c>
      <c r="B11" s="77">
        <v>201</v>
      </c>
      <c r="C11" s="77">
        <v>28</v>
      </c>
      <c r="D11" s="77">
        <v>2</v>
      </c>
      <c r="E11" s="81" t="s">
        <v>52</v>
      </c>
      <c r="F11" s="78">
        <v>93.79</v>
      </c>
      <c r="G11" s="79">
        <v>61.54</v>
      </c>
      <c r="H11" s="78">
        <f t="shared" si="0"/>
        <v>32.25</v>
      </c>
      <c r="I11" s="79">
        <v>32.25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</row>
    <row r="12" ht="21.6" customHeight="1" spans="1:16">
      <c r="A12" s="76">
        <v>6</v>
      </c>
      <c r="B12" s="77">
        <v>208</v>
      </c>
      <c r="C12" s="77">
        <v>5</v>
      </c>
      <c r="D12" s="77">
        <v>5</v>
      </c>
      <c r="E12" s="81" t="s">
        <v>53</v>
      </c>
      <c r="F12" s="78">
        <v>28.74</v>
      </c>
      <c r="G12" s="79">
        <v>0</v>
      </c>
      <c r="H12" s="78">
        <f t="shared" si="0"/>
        <v>28.74</v>
      </c>
      <c r="I12" s="79">
        <v>28.74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</row>
    <row r="13" ht="21.6" customHeight="1" spans="1:16">
      <c r="A13" s="42"/>
      <c r="B13" s="42"/>
      <c r="C13" s="42"/>
      <c r="D13" s="42"/>
      <c r="E13" s="38" t="s">
        <v>54</v>
      </c>
      <c r="F13" s="78">
        <f t="shared" ref="F13:P13" si="1">SUM(F12)</f>
        <v>28.74</v>
      </c>
      <c r="G13" s="78">
        <f t="shared" si="1"/>
        <v>0</v>
      </c>
      <c r="H13" s="78">
        <f t="shared" si="1"/>
        <v>28.74</v>
      </c>
      <c r="I13" s="78">
        <f t="shared" si="1"/>
        <v>28.74</v>
      </c>
      <c r="J13" s="78">
        <f t="shared" si="1"/>
        <v>0</v>
      </c>
      <c r="K13" s="78">
        <f t="shared" si="1"/>
        <v>0</v>
      </c>
      <c r="L13" s="78">
        <f t="shared" si="1"/>
        <v>0</v>
      </c>
      <c r="M13" s="78">
        <f t="shared" si="1"/>
        <v>0</v>
      </c>
      <c r="N13" s="78">
        <f t="shared" si="1"/>
        <v>0</v>
      </c>
      <c r="O13" s="78">
        <f t="shared" si="1"/>
        <v>0</v>
      </c>
      <c r="P13" s="78">
        <f t="shared" si="1"/>
        <v>0</v>
      </c>
    </row>
    <row r="14" ht="21.6" customHeight="1" spans="1:16">
      <c r="A14" s="69" t="s">
        <v>30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</sheetData>
  <mergeCells count="18">
    <mergeCell ref="A2:P2"/>
    <mergeCell ref="B4:E4"/>
    <mergeCell ref="H4:O4"/>
    <mergeCell ref="B5:D5"/>
    <mergeCell ref="A14:P14"/>
    <mergeCell ref="A4:A6"/>
    <mergeCell ref="E5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A1" sqref="A1"/>
    </sheetView>
  </sheetViews>
  <sheetFormatPr defaultColWidth="9" defaultRowHeight="13.5"/>
  <cols>
    <col min="1" max="1" width="10.1916666666667" customWidth="1"/>
    <col min="2" max="4" width="11.6916666666667" customWidth="1"/>
    <col min="5" max="5" width="24.5416666666667" customWidth="1"/>
    <col min="6" max="6" width="21.0416666666667" customWidth="1"/>
    <col min="7" max="13" width="15.3666666666667" customWidth="1"/>
    <col min="14" max="14" width="17.5333333333333" customWidth="1"/>
  </cols>
  <sheetData>
    <row r="1" ht="21.6" customHeight="1" spans="1:1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t="s">
        <v>1</v>
      </c>
    </row>
    <row r="2" ht="52" customHeight="1" spans="1:14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1.6" customHeight="1" spans="1:1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4</v>
      </c>
    </row>
    <row r="4" ht="21.6" customHeight="1" spans="1:14">
      <c r="A4" s="38" t="s">
        <v>33</v>
      </c>
      <c r="B4" s="38" t="s">
        <v>7</v>
      </c>
      <c r="C4" s="38"/>
      <c r="D4" s="38"/>
      <c r="E4" s="38"/>
      <c r="F4" s="38" t="s">
        <v>29</v>
      </c>
      <c r="G4" s="87" t="s">
        <v>57</v>
      </c>
      <c r="H4" s="87"/>
      <c r="I4" s="87"/>
      <c r="J4" s="87"/>
      <c r="K4" s="87"/>
      <c r="L4" s="87"/>
      <c r="M4" s="87"/>
      <c r="N4" s="87" t="s">
        <v>26</v>
      </c>
    </row>
    <row r="5" ht="21.6" customHeight="1" spans="1:14">
      <c r="A5" s="38"/>
      <c r="B5" s="38" t="s">
        <v>35</v>
      </c>
      <c r="C5" s="38"/>
      <c r="D5" s="38"/>
      <c r="E5" s="38" t="s">
        <v>36</v>
      </c>
      <c r="F5" s="38"/>
      <c r="G5" s="87" t="s">
        <v>37</v>
      </c>
      <c r="H5" s="87" t="s">
        <v>58</v>
      </c>
      <c r="I5" s="87" t="s">
        <v>59</v>
      </c>
      <c r="J5" s="87" t="s">
        <v>60</v>
      </c>
      <c r="K5" s="87" t="s">
        <v>61</v>
      </c>
      <c r="L5" s="87" t="s">
        <v>62</v>
      </c>
      <c r="M5" s="87" t="s">
        <v>63</v>
      </c>
      <c r="N5" s="87"/>
    </row>
    <row r="6" ht="21.6" customHeight="1" spans="1:14">
      <c r="A6" s="38"/>
      <c r="B6" s="38" t="s">
        <v>45</v>
      </c>
      <c r="C6" s="38" t="s">
        <v>46</v>
      </c>
      <c r="D6" s="38" t="s">
        <v>47</v>
      </c>
      <c r="E6" s="38"/>
      <c r="F6" s="38"/>
      <c r="G6" s="87"/>
      <c r="H6" s="87"/>
      <c r="I6" s="87"/>
      <c r="J6" s="87"/>
      <c r="K6" s="87"/>
      <c r="L6" s="87"/>
      <c r="M6" s="87"/>
      <c r="N6" s="87"/>
    </row>
    <row r="7" ht="21.6" customHeight="1" spans="1:14">
      <c r="A7" s="77">
        <v>1</v>
      </c>
      <c r="B7" s="77">
        <v>201</v>
      </c>
      <c r="C7" s="77">
        <v>28</v>
      </c>
      <c r="D7" s="77">
        <v>1</v>
      </c>
      <c r="E7" s="42" t="s">
        <v>51</v>
      </c>
      <c r="F7" s="78">
        <v>514.99</v>
      </c>
      <c r="G7" s="78">
        <f t="shared" ref="G7:G13" si="0">SUM(H7:M7)</f>
        <v>514.99</v>
      </c>
      <c r="H7" s="79">
        <v>514.99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</row>
    <row r="8" ht="21.6" customHeight="1" spans="1:14">
      <c r="A8" s="77">
        <v>2</v>
      </c>
      <c r="B8" s="77">
        <v>201</v>
      </c>
      <c r="C8" s="77">
        <v>28</v>
      </c>
      <c r="D8" s="77">
        <v>1</v>
      </c>
      <c r="E8" s="42" t="s">
        <v>51</v>
      </c>
      <c r="F8" s="78">
        <v>0.56</v>
      </c>
      <c r="G8" s="78">
        <f t="shared" si="0"/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0.56</v>
      </c>
    </row>
    <row r="9" ht="21.6" customHeight="1" spans="1:14">
      <c r="A9" s="77">
        <v>3</v>
      </c>
      <c r="B9" s="77">
        <v>201</v>
      </c>
      <c r="C9" s="77">
        <v>28</v>
      </c>
      <c r="D9" s="77">
        <v>2</v>
      </c>
      <c r="E9" s="42" t="s">
        <v>52</v>
      </c>
      <c r="F9" s="78">
        <v>93.79</v>
      </c>
      <c r="G9" s="78">
        <f t="shared" si="0"/>
        <v>93.79</v>
      </c>
      <c r="H9" s="79">
        <v>0</v>
      </c>
      <c r="I9" s="79">
        <v>93.79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</row>
    <row r="10" ht="21.6" customHeight="1" spans="1:14">
      <c r="A10" s="77">
        <v>4</v>
      </c>
      <c r="B10" s="77">
        <v>208</v>
      </c>
      <c r="C10" s="77">
        <v>5</v>
      </c>
      <c r="D10" s="77">
        <v>5</v>
      </c>
      <c r="E10" s="42" t="s">
        <v>53</v>
      </c>
      <c r="F10" s="78">
        <v>28.74</v>
      </c>
      <c r="G10" s="78">
        <f t="shared" si="0"/>
        <v>28.74</v>
      </c>
      <c r="H10" s="79">
        <v>28.74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</row>
    <row r="11" ht="21.6" customHeight="1" spans="1:14">
      <c r="A11" s="77">
        <v>5</v>
      </c>
      <c r="B11" s="77">
        <v>210</v>
      </c>
      <c r="C11" s="77">
        <v>11</v>
      </c>
      <c r="D11" s="77">
        <v>1</v>
      </c>
      <c r="E11" s="42" t="s">
        <v>48</v>
      </c>
      <c r="F11" s="78">
        <v>15.25</v>
      </c>
      <c r="G11" s="78">
        <f t="shared" si="0"/>
        <v>15.25</v>
      </c>
      <c r="H11" s="79">
        <v>15.25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</row>
    <row r="12" ht="21.6" customHeight="1" spans="1:14">
      <c r="A12" s="77">
        <v>6</v>
      </c>
      <c r="B12" s="77">
        <v>210</v>
      </c>
      <c r="C12" s="77">
        <v>11</v>
      </c>
      <c r="D12" s="77">
        <v>3</v>
      </c>
      <c r="E12" s="42" t="s">
        <v>49</v>
      </c>
      <c r="F12" s="78">
        <v>14.17</v>
      </c>
      <c r="G12" s="78">
        <f t="shared" si="0"/>
        <v>14.17</v>
      </c>
      <c r="H12" s="79">
        <v>14.17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</row>
    <row r="13" ht="21.6" customHeight="1" spans="1:14">
      <c r="A13" s="77">
        <v>7</v>
      </c>
      <c r="B13" s="77">
        <v>221</v>
      </c>
      <c r="C13" s="77">
        <v>2</v>
      </c>
      <c r="D13" s="77">
        <v>1</v>
      </c>
      <c r="E13" s="42" t="s">
        <v>50</v>
      </c>
      <c r="F13" s="78">
        <v>40.22</v>
      </c>
      <c r="G13" s="78">
        <f t="shared" si="0"/>
        <v>40.22</v>
      </c>
      <c r="H13" s="79">
        <v>40.22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14" ht="21.6" customHeight="1" spans="1:14">
      <c r="A14" s="42"/>
      <c r="B14" s="42"/>
      <c r="C14" s="42"/>
      <c r="D14" s="42"/>
      <c r="E14" s="38" t="s">
        <v>54</v>
      </c>
      <c r="F14" s="78">
        <f t="shared" ref="F14:N14" si="1">SUM(F13)</f>
        <v>40.22</v>
      </c>
      <c r="G14" s="78">
        <f t="shared" si="1"/>
        <v>40.22</v>
      </c>
      <c r="H14" s="78">
        <f t="shared" si="1"/>
        <v>40.22</v>
      </c>
      <c r="I14" s="78">
        <f t="shared" si="1"/>
        <v>0</v>
      </c>
      <c r="J14" s="78">
        <f t="shared" si="1"/>
        <v>0</v>
      </c>
      <c r="K14" s="78">
        <f t="shared" si="1"/>
        <v>0</v>
      </c>
      <c r="L14" s="78">
        <f t="shared" si="1"/>
        <v>0</v>
      </c>
      <c r="M14" s="78">
        <f t="shared" si="1"/>
        <v>0</v>
      </c>
      <c r="N14" s="78">
        <f t="shared" si="1"/>
        <v>0</v>
      </c>
    </row>
    <row r="15" ht="21.6" customHeight="1" spans="1:14">
      <c r="A15" s="88" t="s">
        <v>30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</sheetData>
  <mergeCells count="16">
    <mergeCell ref="A2:N2"/>
    <mergeCell ref="B4:E4"/>
    <mergeCell ref="G4:M4"/>
    <mergeCell ref="B5:D5"/>
    <mergeCell ref="A15:N15"/>
    <mergeCell ref="A4:A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A1"/>
    </sheetView>
  </sheetViews>
  <sheetFormatPr defaultColWidth="9" defaultRowHeight="13.5" outlineLevelCol="7"/>
  <cols>
    <col min="1" max="1" width="30.8833333333333" customWidth="1"/>
    <col min="2" max="2" width="22.2083333333333" customWidth="1"/>
    <col min="3" max="3" width="30.3833333333333" customWidth="1"/>
    <col min="4" max="4" width="20.375" customWidth="1"/>
    <col min="5" max="5" width="17.8666666666667" customWidth="1"/>
    <col min="6" max="6" width="16.1916666666667" customWidth="1"/>
    <col min="7" max="7" width="13.8583333333333" customWidth="1"/>
  </cols>
  <sheetData>
    <row r="1" ht="21.6" customHeight="1" spans="1:8">
      <c r="A1" s="34" t="s">
        <v>64</v>
      </c>
      <c r="B1" s="34"/>
      <c r="C1" s="34"/>
      <c r="D1" s="34"/>
      <c r="E1" s="34"/>
      <c r="F1" s="34"/>
      <c r="G1" s="34"/>
      <c r="H1" t="s">
        <v>1</v>
      </c>
    </row>
    <row r="2" ht="48.1" customHeight="1" spans="1:7">
      <c r="A2" s="35" t="s">
        <v>65</v>
      </c>
      <c r="B2" s="35"/>
      <c r="C2" s="35"/>
      <c r="D2" s="35"/>
      <c r="E2" s="35"/>
      <c r="F2" s="35"/>
      <c r="G2" s="35"/>
    </row>
    <row r="3" ht="21.6" customHeight="1" spans="1:7">
      <c r="A3" s="36" t="s">
        <v>66</v>
      </c>
      <c r="B3" s="36" t="s">
        <v>67</v>
      </c>
      <c r="C3" s="36"/>
      <c r="D3" s="36"/>
      <c r="E3" s="36"/>
      <c r="F3" s="36"/>
      <c r="G3" s="37" t="s">
        <v>4</v>
      </c>
    </row>
    <row r="4" ht="21.6" customHeight="1" spans="1:7">
      <c r="A4" s="38" t="s">
        <v>68</v>
      </c>
      <c r="B4" s="38"/>
      <c r="C4" s="38" t="s">
        <v>69</v>
      </c>
      <c r="D4" s="38"/>
      <c r="E4" s="38"/>
      <c r="F4" s="38"/>
      <c r="G4" s="38" t="s">
        <v>70</v>
      </c>
    </row>
    <row r="5" ht="21.6" customHeight="1" spans="1:7">
      <c r="A5" s="38" t="s">
        <v>7</v>
      </c>
      <c r="B5" s="38" t="s">
        <v>8</v>
      </c>
      <c r="C5" s="38" t="s">
        <v>7</v>
      </c>
      <c r="D5" s="38" t="s">
        <v>54</v>
      </c>
      <c r="E5" s="38" t="s">
        <v>71</v>
      </c>
      <c r="F5" s="38" t="s">
        <v>72</v>
      </c>
      <c r="G5" s="38"/>
    </row>
    <row r="6" ht="28.45" customHeight="1" spans="1:7">
      <c r="A6" s="81" t="s">
        <v>10</v>
      </c>
      <c r="B6" s="79">
        <f ca="1">SUM(表5!F6:表5!F12)</f>
        <v>645.62</v>
      </c>
      <c r="C6" s="42" t="s">
        <v>73</v>
      </c>
      <c r="D6" s="78">
        <f t="shared" ref="D6:D34" si="0">E6+F6</f>
        <v>547.24</v>
      </c>
      <c r="E6" s="79">
        <v>547.24</v>
      </c>
      <c r="F6" s="79">
        <v>0</v>
      </c>
      <c r="G6" s="82"/>
    </row>
    <row r="7" ht="26.5" customHeight="1" spans="1:7">
      <c r="A7" s="81" t="s">
        <v>12</v>
      </c>
      <c r="B7" s="79">
        <f>SUM(表9!F7)</f>
        <v>0</v>
      </c>
      <c r="C7" s="42" t="s">
        <v>74</v>
      </c>
      <c r="D7" s="78">
        <f t="shared" si="0"/>
        <v>0</v>
      </c>
      <c r="E7" s="79">
        <v>0</v>
      </c>
      <c r="F7" s="79">
        <v>0</v>
      </c>
      <c r="G7" s="82"/>
    </row>
    <row r="8" ht="21.6" customHeight="1" spans="1:7">
      <c r="A8" s="42"/>
      <c r="B8" s="42"/>
      <c r="C8" s="42" t="s">
        <v>75</v>
      </c>
      <c r="D8" s="78">
        <f t="shared" si="0"/>
        <v>0</v>
      </c>
      <c r="E8" s="79">
        <v>0</v>
      </c>
      <c r="F8" s="79">
        <v>0</v>
      </c>
      <c r="G8" s="82"/>
    </row>
    <row r="9" ht="21.6" customHeight="1" spans="1:7">
      <c r="A9" s="42"/>
      <c r="B9" s="42"/>
      <c r="C9" s="42" t="s">
        <v>76</v>
      </c>
      <c r="D9" s="78">
        <f t="shared" si="0"/>
        <v>0</v>
      </c>
      <c r="E9" s="79">
        <v>0</v>
      </c>
      <c r="F9" s="79">
        <v>0</v>
      </c>
      <c r="G9" s="82"/>
    </row>
    <row r="10" ht="21.6" customHeight="1" spans="1:7">
      <c r="A10" s="42"/>
      <c r="B10" s="42"/>
      <c r="C10" s="42" t="s">
        <v>77</v>
      </c>
      <c r="D10" s="78">
        <f t="shared" si="0"/>
        <v>0</v>
      </c>
      <c r="E10" s="79">
        <v>0</v>
      </c>
      <c r="F10" s="79">
        <v>0</v>
      </c>
      <c r="G10" s="82"/>
    </row>
    <row r="11" ht="21.6" customHeight="1" spans="1:7">
      <c r="A11" s="42"/>
      <c r="B11" s="42"/>
      <c r="C11" s="42" t="s">
        <v>78</v>
      </c>
      <c r="D11" s="78">
        <f t="shared" si="0"/>
        <v>0</v>
      </c>
      <c r="E11" s="79">
        <v>0</v>
      </c>
      <c r="F11" s="79">
        <v>0</v>
      </c>
      <c r="G11" s="82"/>
    </row>
    <row r="12" ht="21.6" customHeight="1" spans="1:7">
      <c r="A12" s="42"/>
      <c r="B12" s="42"/>
      <c r="C12" s="42" t="s">
        <v>79</v>
      </c>
      <c r="D12" s="78">
        <f t="shared" si="0"/>
        <v>0</v>
      </c>
      <c r="E12" s="79">
        <v>0</v>
      </c>
      <c r="F12" s="79">
        <v>0</v>
      </c>
      <c r="G12" s="82"/>
    </row>
    <row r="13" ht="21.6" customHeight="1" spans="1:7">
      <c r="A13" s="42"/>
      <c r="B13" s="42"/>
      <c r="C13" s="42" t="s">
        <v>80</v>
      </c>
      <c r="D13" s="78">
        <f t="shared" si="0"/>
        <v>28.74</v>
      </c>
      <c r="E13" s="79">
        <v>28.74</v>
      </c>
      <c r="F13" s="79">
        <v>0</v>
      </c>
      <c r="G13" s="82"/>
    </row>
    <row r="14" ht="21.6" customHeight="1" spans="1:7">
      <c r="A14" s="42"/>
      <c r="B14" s="42"/>
      <c r="C14" s="42" t="s">
        <v>81</v>
      </c>
      <c r="D14" s="78">
        <f t="shared" si="0"/>
        <v>29.42</v>
      </c>
      <c r="E14" s="79">
        <v>29.42</v>
      </c>
      <c r="F14" s="79">
        <v>0</v>
      </c>
      <c r="G14" s="82"/>
    </row>
    <row r="15" ht="21.6" customHeight="1" spans="1:7">
      <c r="A15" s="42"/>
      <c r="B15" s="42"/>
      <c r="C15" s="42" t="s">
        <v>82</v>
      </c>
      <c r="D15" s="78">
        <f t="shared" si="0"/>
        <v>0</v>
      </c>
      <c r="E15" s="79">
        <v>0</v>
      </c>
      <c r="F15" s="79">
        <v>0</v>
      </c>
      <c r="G15" s="82"/>
    </row>
    <row r="16" ht="21.6" customHeight="1" spans="1:7">
      <c r="A16" s="42"/>
      <c r="B16" s="42"/>
      <c r="C16" s="42" t="s">
        <v>83</v>
      </c>
      <c r="D16" s="78">
        <f t="shared" si="0"/>
        <v>0</v>
      </c>
      <c r="E16" s="79">
        <v>0</v>
      </c>
      <c r="F16" s="79">
        <v>0</v>
      </c>
      <c r="G16" s="82"/>
    </row>
    <row r="17" ht="21.6" customHeight="1" spans="1:7">
      <c r="A17" s="42"/>
      <c r="B17" s="42"/>
      <c r="C17" s="42" t="s">
        <v>84</v>
      </c>
      <c r="D17" s="78">
        <f t="shared" si="0"/>
        <v>0</v>
      </c>
      <c r="E17" s="79">
        <v>0</v>
      </c>
      <c r="F17" s="79">
        <v>0</v>
      </c>
      <c r="G17" s="82"/>
    </row>
    <row r="18" ht="21.6" customHeight="1" spans="1:7">
      <c r="A18" s="42"/>
      <c r="B18" s="42"/>
      <c r="C18" s="42" t="s">
        <v>85</v>
      </c>
      <c r="D18" s="78">
        <f t="shared" si="0"/>
        <v>0</v>
      </c>
      <c r="E18" s="79">
        <v>0</v>
      </c>
      <c r="F18" s="79">
        <v>0</v>
      </c>
      <c r="G18" s="82"/>
    </row>
    <row r="19" ht="21.6" customHeight="1" spans="1:7">
      <c r="A19" s="42"/>
      <c r="B19" s="42"/>
      <c r="C19" s="42" t="s">
        <v>86</v>
      </c>
      <c r="D19" s="78">
        <f t="shared" si="0"/>
        <v>0</v>
      </c>
      <c r="E19" s="79">
        <v>0</v>
      </c>
      <c r="F19" s="79">
        <v>0</v>
      </c>
      <c r="G19" s="82"/>
    </row>
    <row r="20" ht="21.6" customHeight="1" spans="1:7">
      <c r="A20" s="42"/>
      <c r="B20" s="42"/>
      <c r="C20" s="42" t="s">
        <v>87</v>
      </c>
      <c r="D20" s="78">
        <f t="shared" si="0"/>
        <v>0</v>
      </c>
      <c r="E20" s="79">
        <v>0</v>
      </c>
      <c r="F20" s="79">
        <v>0</v>
      </c>
      <c r="G20" s="82"/>
    </row>
    <row r="21" ht="21.6" customHeight="1" spans="1:7">
      <c r="A21" s="42"/>
      <c r="B21" s="42"/>
      <c r="C21" s="42" t="s">
        <v>88</v>
      </c>
      <c r="D21" s="78">
        <f t="shared" si="0"/>
        <v>0</v>
      </c>
      <c r="E21" s="79">
        <v>0</v>
      </c>
      <c r="F21" s="79">
        <v>0</v>
      </c>
      <c r="G21" s="82"/>
    </row>
    <row r="22" ht="21.6" customHeight="1" spans="1:7">
      <c r="A22" s="42"/>
      <c r="B22" s="42"/>
      <c r="C22" s="42" t="s">
        <v>89</v>
      </c>
      <c r="D22" s="78">
        <f t="shared" si="0"/>
        <v>0</v>
      </c>
      <c r="E22" s="79">
        <v>0</v>
      </c>
      <c r="F22" s="79">
        <v>0</v>
      </c>
      <c r="G22" s="82"/>
    </row>
    <row r="23" ht="21.6" customHeight="1" spans="1:7">
      <c r="A23" s="42"/>
      <c r="B23" s="42"/>
      <c r="C23" s="42" t="s">
        <v>90</v>
      </c>
      <c r="D23" s="78">
        <f t="shared" si="0"/>
        <v>0</v>
      </c>
      <c r="E23" s="79">
        <v>0</v>
      </c>
      <c r="F23" s="79">
        <v>0</v>
      </c>
      <c r="G23" s="82"/>
    </row>
    <row r="24" ht="21.6" customHeight="1" spans="1:7">
      <c r="A24" s="42"/>
      <c r="B24" s="42"/>
      <c r="C24" s="42" t="s">
        <v>91</v>
      </c>
      <c r="D24" s="78">
        <f t="shared" si="0"/>
        <v>40.22</v>
      </c>
      <c r="E24" s="79">
        <v>40.22</v>
      </c>
      <c r="F24" s="79">
        <v>0</v>
      </c>
      <c r="G24" s="82"/>
    </row>
    <row r="25" ht="21.6" customHeight="1" spans="1:7">
      <c r="A25" s="42"/>
      <c r="B25" s="42"/>
      <c r="C25" s="42" t="s">
        <v>92</v>
      </c>
      <c r="D25" s="78">
        <f t="shared" si="0"/>
        <v>0</v>
      </c>
      <c r="E25" s="79">
        <v>0</v>
      </c>
      <c r="F25" s="79">
        <v>0</v>
      </c>
      <c r="G25" s="82"/>
    </row>
    <row r="26" ht="21.6" customHeight="1" spans="1:7">
      <c r="A26" s="42"/>
      <c r="B26" s="42"/>
      <c r="C26" s="42" t="s">
        <v>93</v>
      </c>
      <c r="D26" s="78">
        <f t="shared" si="0"/>
        <v>0</v>
      </c>
      <c r="E26" s="79">
        <v>0</v>
      </c>
      <c r="F26" s="79">
        <v>0</v>
      </c>
      <c r="G26" s="82"/>
    </row>
    <row r="27" ht="21.6" customHeight="1" spans="1:7">
      <c r="A27" s="42"/>
      <c r="B27" s="42"/>
      <c r="C27" s="42" t="s">
        <v>94</v>
      </c>
      <c r="D27" s="78">
        <f t="shared" si="0"/>
        <v>0</v>
      </c>
      <c r="E27" s="79">
        <v>0</v>
      </c>
      <c r="F27" s="79">
        <v>0</v>
      </c>
      <c r="G27" s="82"/>
    </row>
    <row r="28" ht="21.6" customHeight="1" spans="1:7">
      <c r="A28" s="42"/>
      <c r="B28" s="42"/>
      <c r="C28" s="42" t="s">
        <v>95</v>
      </c>
      <c r="D28" s="78">
        <f t="shared" si="0"/>
        <v>0</v>
      </c>
      <c r="E28" s="79">
        <v>0</v>
      </c>
      <c r="F28" s="79">
        <v>0</v>
      </c>
      <c r="G28" s="82"/>
    </row>
    <row r="29" ht="21.6" customHeight="1" spans="1:7">
      <c r="A29" s="42"/>
      <c r="B29" s="42"/>
      <c r="C29" s="42" t="s">
        <v>96</v>
      </c>
      <c r="D29" s="78">
        <f t="shared" si="0"/>
        <v>0</v>
      </c>
      <c r="E29" s="79">
        <v>0</v>
      </c>
      <c r="F29" s="79">
        <v>0</v>
      </c>
      <c r="G29" s="82"/>
    </row>
    <row r="30" ht="21.6" customHeight="1" spans="1:7">
      <c r="A30" s="42"/>
      <c r="B30" s="42"/>
      <c r="C30" s="42" t="s">
        <v>97</v>
      </c>
      <c r="D30" s="78">
        <f t="shared" si="0"/>
        <v>0</v>
      </c>
      <c r="E30" s="79">
        <v>0</v>
      </c>
      <c r="F30" s="79">
        <v>0</v>
      </c>
      <c r="G30" s="82"/>
    </row>
    <row r="31" ht="21.6" customHeight="1" spans="1:7">
      <c r="A31" s="42"/>
      <c r="B31" s="42"/>
      <c r="C31" s="42" t="s">
        <v>98</v>
      </c>
      <c r="D31" s="78">
        <f t="shared" si="0"/>
        <v>0</v>
      </c>
      <c r="E31" s="79">
        <v>0</v>
      </c>
      <c r="F31" s="79">
        <v>0</v>
      </c>
      <c r="G31" s="82"/>
    </row>
    <row r="32" ht="21.6" customHeight="1" spans="1:7">
      <c r="A32" s="42"/>
      <c r="B32" s="42"/>
      <c r="C32" s="42" t="s">
        <v>99</v>
      </c>
      <c r="D32" s="78">
        <f t="shared" si="0"/>
        <v>0</v>
      </c>
      <c r="E32" s="79">
        <v>0</v>
      </c>
      <c r="F32" s="79">
        <v>0</v>
      </c>
      <c r="G32" s="82"/>
    </row>
    <row r="33" ht="21.6" customHeight="1" spans="1:7">
      <c r="A33" s="42" t="s">
        <v>23</v>
      </c>
      <c r="B33" s="78">
        <f ca="1">B6+B7</f>
        <v>645.62</v>
      </c>
      <c r="C33" s="42" t="s">
        <v>24</v>
      </c>
      <c r="D33" s="78">
        <f t="shared" si="0"/>
        <v>645.62</v>
      </c>
      <c r="E33" s="78">
        <f>SUM(E6:E32)</f>
        <v>645.62</v>
      </c>
      <c r="F33" s="78">
        <f>SUM(F6:F32)</f>
        <v>0</v>
      </c>
      <c r="G33" s="83"/>
    </row>
    <row r="34" ht="21.6" customHeight="1" spans="1:7">
      <c r="A34" s="42" t="s">
        <v>27</v>
      </c>
      <c r="B34" s="79">
        <v>0</v>
      </c>
      <c r="C34" s="42" t="s">
        <v>26</v>
      </c>
      <c r="D34" s="78">
        <f t="shared" si="0"/>
        <v>0</v>
      </c>
      <c r="E34" s="79"/>
      <c r="F34" s="79">
        <v>0</v>
      </c>
      <c r="G34" s="83"/>
    </row>
    <row r="35" ht="21.6" customHeight="1" spans="1:7">
      <c r="A35" s="42"/>
      <c r="B35" s="84"/>
      <c r="C35" s="42"/>
      <c r="D35" s="42"/>
      <c r="E35" s="85"/>
      <c r="F35" s="85"/>
      <c r="G35" s="42"/>
    </row>
    <row r="36" ht="21.6" customHeight="1" spans="1:7">
      <c r="A36" s="42"/>
      <c r="B36" s="84"/>
      <c r="C36" s="42"/>
      <c r="D36" s="42"/>
      <c r="E36" s="85"/>
      <c r="F36" s="85"/>
      <c r="G36" s="42"/>
    </row>
    <row r="37" ht="21.6" customHeight="1" spans="1:7">
      <c r="A37" s="38" t="s">
        <v>28</v>
      </c>
      <c r="B37" s="78">
        <f ca="1">B33+B34</f>
        <v>645.62</v>
      </c>
      <c r="C37" s="86" t="s">
        <v>29</v>
      </c>
      <c r="D37" s="78">
        <f>E37+F37</f>
        <v>645.62</v>
      </c>
      <c r="E37" s="78">
        <f>E33+E34</f>
        <v>645.62</v>
      </c>
      <c r="F37" s="78">
        <f>F33+F34</f>
        <v>0</v>
      </c>
      <c r="G37" s="83"/>
    </row>
    <row r="38" ht="21.6" customHeight="1" spans="1:7">
      <c r="A38" s="69" t="s">
        <v>30</v>
      </c>
      <c r="B38" s="69"/>
      <c r="C38" s="69"/>
      <c r="D38" s="69"/>
      <c r="E38" s="69"/>
      <c r="F38" s="69"/>
      <c r="G38" s="69"/>
    </row>
  </sheetData>
  <mergeCells count="6">
    <mergeCell ref="A2:G2"/>
    <mergeCell ref="B3:C3"/>
    <mergeCell ref="A4:B4"/>
    <mergeCell ref="C4:F4"/>
    <mergeCell ref="A38:G38"/>
    <mergeCell ref="G4:G5"/>
  </mergeCells>
  <printOptions horizontalCentered="1"/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9.35" customWidth="1"/>
    <col min="2" max="4" width="11.6916666666667" customWidth="1"/>
    <col min="5" max="5" width="23.375" customWidth="1"/>
    <col min="6" max="8" width="23.0416666666667" customWidth="1"/>
  </cols>
  <sheetData>
    <row r="1" ht="21.6" customHeight="1" spans="1:9">
      <c r="A1" s="34" t="s">
        <v>100</v>
      </c>
      <c r="B1" s="34"/>
      <c r="C1" s="34"/>
      <c r="D1" s="34"/>
      <c r="E1" s="34"/>
      <c r="F1" s="34"/>
      <c r="G1" s="34"/>
      <c r="H1" s="34"/>
      <c r="I1" t="s">
        <v>1</v>
      </c>
    </row>
    <row r="2" ht="47.1" customHeight="1" spans="1:8">
      <c r="A2" s="35" t="s">
        <v>101</v>
      </c>
      <c r="B2" s="35"/>
      <c r="C2" s="35"/>
      <c r="D2" s="35"/>
      <c r="E2" s="35"/>
      <c r="F2" s="35"/>
      <c r="G2" s="35"/>
      <c r="H2" s="35"/>
    </row>
    <row r="3" ht="21.6" customHeight="1" spans="1:8">
      <c r="A3" s="36"/>
      <c r="B3" s="36"/>
      <c r="C3" s="36"/>
      <c r="D3" s="36"/>
      <c r="E3" s="36"/>
      <c r="F3" s="36"/>
      <c r="G3" s="36"/>
      <c r="H3" s="37" t="s">
        <v>4</v>
      </c>
    </row>
    <row r="4" ht="21.6" customHeight="1" spans="1:8">
      <c r="A4" s="38" t="s">
        <v>33</v>
      </c>
      <c r="B4" s="38" t="s">
        <v>102</v>
      </c>
      <c r="C4" s="38"/>
      <c r="D4" s="38"/>
      <c r="E4" s="38" t="s">
        <v>36</v>
      </c>
      <c r="F4" s="38" t="s">
        <v>54</v>
      </c>
      <c r="G4" s="38" t="s">
        <v>58</v>
      </c>
      <c r="H4" s="38" t="s">
        <v>59</v>
      </c>
    </row>
    <row r="5" ht="21.6" customHeight="1" spans="1:8">
      <c r="A5" s="38"/>
      <c r="B5" s="38" t="s">
        <v>45</v>
      </c>
      <c r="C5" s="38" t="s">
        <v>46</v>
      </c>
      <c r="D5" s="38" t="s">
        <v>47</v>
      </c>
      <c r="E5" s="38"/>
      <c r="F5" s="38"/>
      <c r="G5" s="38"/>
      <c r="H5" s="38"/>
    </row>
    <row r="6" ht="21.6" customHeight="1" spans="1:8">
      <c r="A6" s="77">
        <v>1</v>
      </c>
      <c r="B6" s="77">
        <v>201</v>
      </c>
      <c r="C6" s="77">
        <v>28</v>
      </c>
      <c r="D6" s="77">
        <v>1</v>
      </c>
      <c r="E6" s="42" t="s">
        <v>51</v>
      </c>
      <c r="F6" s="78">
        <f t="shared" ref="F6:F12" si="0">G6+H6</f>
        <v>514.99</v>
      </c>
      <c r="G6" s="79">
        <v>514.99</v>
      </c>
      <c r="H6" s="79">
        <v>0</v>
      </c>
    </row>
    <row r="7" ht="21.6" customHeight="1" spans="1:8">
      <c r="A7" s="77">
        <v>2</v>
      </c>
      <c r="B7" s="77">
        <v>201</v>
      </c>
      <c r="C7" s="77">
        <v>28</v>
      </c>
      <c r="D7" s="77">
        <v>1</v>
      </c>
      <c r="E7" s="42" t="s">
        <v>51</v>
      </c>
      <c r="F7" s="78">
        <f t="shared" si="0"/>
        <v>0</v>
      </c>
      <c r="G7" s="79">
        <v>0</v>
      </c>
      <c r="H7" s="79">
        <v>0</v>
      </c>
    </row>
    <row r="8" ht="21.6" customHeight="1" spans="1:8">
      <c r="A8" s="77">
        <v>3</v>
      </c>
      <c r="B8" s="77">
        <v>201</v>
      </c>
      <c r="C8" s="77">
        <v>28</v>
      </c>
      <c r="D8" s="77">
        <v>2</v>
      </c>
      <c r="E8" s="42" t="s">
        <v>52</v>
      </c>
      <c r="F8" s="78">
        <f t="shared" si="0"/>
        <v>32.25</v>
      </c>
      <c r="G8" s="79">
        <v>0</v>
      </c>
      <c r="H8" s="79">
        <v>32.25</v>
      </c>
    </row>
    <row r="9" ht="21.6" customHeight="1" spans="1:8">
      <c r="A9" s="77">
        <v>4</v>
      </c>
      <c r="B9" s="77">
        <v>208</v>
      </c>
      <c r="C9" s="77">
        <v>5</v>
      </c>
      <c r="D9" s="77">
        <v>5</v>
      </c>
      <c r="E9" s="42" t="s">
        <v>53</v>
      </c>
      <c r="F9" s="78">
        <f t="shared" si="0"/>
        <v>28.74</v>
      </c>
      <c r="G9" s="79">
        <v>28.74</v>
      </c>
      <c r="H9" s="79">
        <v>0</v>
      </c>
    </row>
    <row r="10" ht="21.6" customHeight="1" spans="1:8">
      <c r="A10" s="77">
        <v>5</v>
      </c>
      <c r="B10" s="77">
        <v>210</v>
      </c>
      <c r="C10" s="77">
        <v>11</v>
      </c>
      <c r="D10" s="77">
        <v>1</v>
      </c>
      <c r="E10" s="42" t="s">
        <v>48</v>
      </c>
      <c r="F10" s="78">
        <f t="shared" si="0"/>
        <v>15.25</v>
      </c>
      <c r="G10" s="79">
        <v>15.25</v>
      </c>
      <c r="H10" s="79">
        <v>0</v>
      </c>
    </row>
    <row r="11" ht="21.6" customHeight="1" spans="1:8">
      <c r="A11" s="77">
        <v>6</v>
      </c>
      <c r="B11" s="77">
        <v>210</v>
      </c>
      <c r="C11" s="77">
        <v>11</v>
      </c>
      <c r="D11" s="77">
        <v>3</v>
      </c>
      <c r="E11" s="42" t="s">
        <v>49</v>
      </c>
      <c r="F11" s="78">
        <f t="shared" si="0"/>
        <v>14.17</v>
      </c>
      <c r="G11" s="79">
        <v>14.17</v>
      </c>
      <c r="H11" s="79">
        <v>0</v>
      </c>
    </row>
    <row r="12" ht="21.6" customHeight="1" spans="1:8">
      <c r="A12" s="77">
        <v>7</v>
      </c>
      <c r="B12" s="77">
        <v>221</v>
      </c>
      <c r="C12" s="77">
        <v>2</v>
      </c>
      <c r="D12" s="77">
        <v>1</v>
      </c>
      <c r="E12" s="42" t="s">
        <v>50</v>
      </c>
      <c r="F12" s="78">
        <f t="shared" si="0"/>
        <v>40.22</v>
      </c>
      <c r="G12" s="79">
        <v>40.22</v>
      </c>
      <c r="H12" s="79">
        <v>0</v>
      </c>
    </row>
    <row r="13" ht="35.35" customHeight="1" spans="1:8">
      <c r="A13" s="42"/>
      <c r="B13" s="42"/>
      <c r="C13" s="42"/>
      <c r="D13" s="42"/>
      <c r="E13" s="38" t="s">
        <v>54</v>
      </c>
      <c r="F13" s="78">
        <f>SUM(F12)</f>
        <v>40.22</v>
      </c>
      <c r="G13" s="78">
        <f>SUM(G12)</f>
        <v>40.22</v>
      </c>
      <c r="H13" s="78">
        <f>SUM(H12)</f>
        <v>0</v>
      </c>
    </row>
    <row r="14" ht="30.45" customHeight="1" spans="1:8">
      <c r="A14" s="45" t="s">
        <v>103</v>
      </c>
      <c r="B14" s="45"/>
      <c r="C14" s="45"/>
      <c r="D14" s="45"/>
      <c r="E14" s="45"/>
      <c r="F14" s="45"/>
      <c r="G14" s="45"/>
      <c r="H14" s="45"/>
    </row>
  </sheetData>
  <mergeCells count="8">
    <mergeCell ref="A2:H2"/>
    <mergeCell ref="B4:D4"/>
    <mergeCell ref="A14:H14"/>
    <mergeCell ref="A4:A5"/>
    <mergeCell ref="E4:E5"/>
    <mergeCell ref="F4:F5"/>
    <mergeCell ref="G4:G5"/>
    <mergeCell ref="H4:H5"/>
  </mergeCells>
  <printOptions horizontalCentered="1"/>
  <pageMargins left="0.7" right="0.7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A1" sqref="A1"/>
    </sheetView>
  </sheetViews>
  <sheetFormatPr defaultColWidth="9" defaultRowHeight="13.5" outlineLevelCol="7"/>
  <cols>
    <col min="1" max="1" width="7.35" customWidth="1"/>
    <col min="2" max="3" width="8.18333333333333" customWidth="1"/>
    <col min="4" max="4" width="30.3833333333333" customWidth="1"/>
    <col min="5" max="5" width="21.2" customWidth="1"/>
    <col min="6" max="6" width="19.3666666666667" customWidth="1"/>
    <col min="7" max="7" width="24.5416666666667" customWidth="1"/>
  </cols>
  <sheetData>
    <row r="1" ht="21.6" customHeight="1" spans="1:8">
      <c r="A1" s="34" t="s">
        <v>104</v>
      </c>
      <c r="B1" s="34"/>
      <c r="C1" s="34"/>
      <c r="D1" s="34"/>
      <c r="E1" s="34"/>
      <c r="F1" s="34"/>
      <c r="G1" s="34"/>
      <c r="H1" t="s">
        <v>1</v>
      </c>
    </row>
    <row r="2" ht="34.35" customHeight="1" spans="1:7">
      <c r="A2" s="35" t="s">
        <v>105</v>
      </c>
      <c r="B2" s="35"/>
      <c r="C2" s="35"/>
      <c r="D2" s="35"/>
      <c r="E2" s="35"/>
      <c r="F2" s="35"/>
      <c r="G2" s="35"/>
    </row>
    <row r="3" ht="28.45" customHeight="1" spans="1:7">
      <c r="A3" s="74" t="s">
        <v>106</v>
      </c>
      <c r="B3" s="74"/>
      <c r="C3" s="74"/>
      <c r="D3" s="74"/>
      <c r="E3" s="74"/>
      <c r="F3" s="74"/>
      <c r="G3" s="74"/>
    </row>
    <row r="4" ht="21.6" customHeight="1" spans="1:7">
      <c r="A4" s="36"/>
      <c r="B4" s="36"/>
      <c r="C4" s="36"/>
      <c r="D4" s="36"/>
      <c r="E4" s="36"/>
      <c r="F4" s="36"/>
      <c r="G4" s="37" t="s">
        <v>4</v>
      </c>
    </row>
    <row r="5" ht="21.6" customHeight="1" spans="1:7">
      <c r="A5" s="38" t="s">
        <v>33</v>
      </c>
      <c r="B5" s="38" t="s">
        <v>107</v>
      </c>
      <c r="C5" s="38"/>
      <c r="D5" s="38" t="s">
        <v>36</v>
      </c>
      <c r="E5" s="38" t="s">
        <v>58</v>
      </c>
      <c r="F5" s="38"/>
      <c r="G5" s="38"/>
    </row>
    <row r="6" ht="21.6" customHeight="1" spans="1:7">
      <c r="A6" s="38"/>
      <c r="B6" s="38" t="s">
        <v>45</v>
      </c>
      <c r="C6" s="38" t="s">
        <v>46</v>
      </c>
      <c r="D6" s="38"/>
      <c r="E6" s="38" t="s">
        <v>54</v>
      </c>
      <c r="F6" s="38" t="s">
        <v>108</v>
      </c>
      <c r="G6" s="38" t="s">
        <v>109</v>
      </c>
    </row>
    <row r="7" ht="21.6" customHeight="1" spans="1:7">
      <c r="A7" s="77">
        <v>1</v>
      </c>
      <c r="B7" s="77">
        <v>301</v>
      </c>
      <c r="C7" s="77">
        <v>1</v>
      </c>
      <c r="D7" s="80" t="s">
        <v>110</v>
      </c>
      <c r="E7" s="78">
        <f t="shared" ref="E7:E32" si="0">F7+G7</f>
        <v>103.18</v>
      </c>
      <c r="F7" s="79">
        <v>103.18</v>
      </c>
      <c r="G7" s="79">
        <v>0</v>
      </c>
    </row>
    <row r="8" ht="21.6" customHeight="1" spans="1:7">
      <c r="A8" s="77">
        <v>2</v>
      </c>
      <c r="B8" s="77">
        <v>301</v>
      </c>
      <c r="C8" s="77">
        <v>2</v>
      </c>
      <c r="D8" s="80" t="s">
        <v>111</v>
      </c>
      <c r="E8" s="78">
        <f t="shared" si="0"/>
        <v>101.06</v>
      </c>
      <c r="F8" s="79">
        <v>101.06</v>
      </c>
      <c r="G8" s="79">
        <v>0</v>
      </c>
    </row>
    <row r="9" ht="21.6" customHeight="1" spans="1:7">
      <c r="A9" s="77">
        <v>3</v>
      </c>
      <c r="B9" s="77">
        <v>301</v>
      </c>
      <c r="C9" s="77">
        <v>3</v>
      </c>
      <c r="D9" s="80" t="s">
        <v>112</v>
      </c>
      <c r="E9" s="78">
        <f t="shared" si="0"/>
        <v>104.12</v>
      </c>
      <c r="F9" s="79">
        <v>104.12</v>
      </c>
      <c r="G9" s="79">
        <v>0</v>
      </c>
    </row>
    <row r="10" ht="21.6" customHeight="1" spans="1:7">
      <c r="A10" s="77">
        <v>4</v>
      </c>
      <c r="B10" s="77">
        <v>301</v>
      </c>
      <c r="C10" s="77">
        <v>8</v>
      </c>
      <c r="D10" s="80" t="s">
        <v>113</v>
      </c>
      <c r="E10" s="78">
        <f t="shared" si="0"/>
        <v>28.74</v>
      </c>
      <c r="F10" s="79">
        <v>28.74</v>
      </c>
      <c r="G10" s="79">
        <v>0</v>
      </c>
    </row>
    <row r="11" ht="21.6" customHeight="1" spans="1:7">
      <c r="A11" s="77">
        <v>5</v>
      </c>
      <c r="B11" s="77">
        <v>301</v>
      </c>
      <c r="C11" s="77">
        <v>10</v>
      </c>
      <c r="D11" s="80" t="s">
        <v>114</v>
      </c>
      <c r="E11" s="78">
        <f t="shared" si="0"/>
        <v>15.25</v>
      </c>
      <c r="F11" s="79">
        <v>15.25</v>
      </c>
      <c r="G11" s="79">
        <v>0</v>
      </c>
    </row>
    <row r="12" ht="21.6" customHeight="1" spans="1:7">
      <c r="A12" s="77">
        <v>6</v>
      </c>
      <c r="B12" s="77">
        <v>301</v>
      </c>
      <c r="C12" s="77">
        <v>11</v>
      </c>
      <c r="D12" s="80" t="s">
        <v>115</v>
      </c>
      <c r="E12" s="78">
        <f t="shared" si="0"/>
        <v>14.17</v>
      </c>
      <c r="F12" s="79">
        <v>14.17</v>
      </c>
      <c r="G12" s="79">
        <v>0</v>
      </c>
    </row>
    <row r="13" ht="21.6" customHeight="1" spans="1:7">
      <c r="A13" s="77">
        <v>7</v>
      </c>
      <c r="B13" s="77">
        <v>301</v>
      </c>
      <c r="C13" s="77">
        <v>13</v>
      </c>
      <c r="D13" s="80" t="s">
        <v>50</v>
      </c>
      <c r="E13" s="78">
        <f t="shared" si="0"/>
        <v>40.22</v>
      </c>
      <c r="F13" s="79">
        <v>40.22</v>
      </c>
      <c r="G13" s="79">
        <v>0</v>
      </c>
    </row>
    <row r="14" ht="21.6" customHeight="1" spans="1:7">
      <c r="A14" s="77">
        <v>8</v>
      </c>
      <c r="B14" s="77">
        <v>302</v>
      </c>
      <c r="C14" s="77">
        <v>1</v>
      </c>
      <c r="D14" s="80" t="s">
        <v>116</v>
      </c>
      <c r="E14" s="78">
        <f t="shared" si="0"/>
        <v>32.95</v>
      </c>
      <c r="F14" s="79">
        <v>0</v>
      </c>
      <c r="G14" s="79">
        <v>32.95</v>
      </c>
    </row>
    <row r="15" ht="21.6" customHeight="1" spans="1:7">
      <c r="A15" s="77">
        <v>9</v>
      </c>
      <c r="B15" s="77">
        <v>302</v>
      </c>
      <c r="C15" s="77">
        <v>2</v>
      </c>
      <c r="D15" s="80" t="s">
        <v>117</v>
      </c>
      <c r="E15" s="78">
        <f t="shared" si="0"/>
        <v>5</v>
      </c>
      <c r="F15" s="79">
        <v>0</v>
      </c>
      <c r="G15" s="79">
        <v>5</v>
      </c>
    </row>
    <row r="16" ht="21.6" customHeight="1" spans="1:7">
      <c r="A16" s="77">
        <v>10</v>
      </c>
      <c r="B16" s="77">
        <v>302</v>
      </c>
      <c r="C16" s="77">
        <v>4</v>
      </c>
      <c r="D16" s="80" t="s">
        <v>118</v>
      </c>
      <c r="E16" s="78">
        <f t="shared" si="0"/>
        <v>0.3</v>
      </c>
      <c r="F16" s="79">
        <v>0</v>
      </c>
      <c r="G16" s="79">
        <v>0.3</v>
      </c>
    </row>
    <row r="17" ht="21.6" customHeight="1" spans="1:7">
      <c r="A17" s="77">
        <v>11</v>
      </c>
      <c r="B17" s="77">
        <v>302</v>
      </c>
      <c r="C17" s="77">
        <v>7</v>
      </c>
      <c r="D17" s="80" t="s">
        <v>119</v>
      </c>
      <c r="E17" s="78">
        <f t="shared" si="0"/>
        <v>6.13</v>
      </c>
      <c r="F17" s="79">
        <v>0</v>
      </c>
      <c r="G17" s="79">
        <v>6.13</v>
      </c>
    </row>
    <row r="18" ht="21.6" customHeight="1" spans="1:7">
      <c r="A18" s="77">
        <v>12</v>
      </c>
      <c r="B18" s="77">
        <v>302</v>
      </c>
      <c r="C18" s="77">
        <v>11</v>
      </c>
      <c r="D18" s="80" t="s">
        <v>120</v>
      </c>
      <c r="E18" s="78">
        <f t="shared" si="0"/>
        <v>8.8</v>
      </c>
      <c r="F18" s="79">
        <v>0</v>
      </c>
      <c r="G18" s="79">
        <v>8.8</v>
      </c>
    </row>
    <row r="19" ht="21.6" customHeight="1" spans="1:7">
      <c r="A19" s="77">
        <v>13</v>
      </c>
      <c r="B19" s="77">
        <v>302</v>
      </c>
      <c r="C19" s="77">
        <v>13</v>
      </c>
      <c r="D19" s="80" t="s">
        <v>121</v>
      </c>
      <c r="E19" s="78">
        <f t="shared" si="0"/>
        <v>1</v>
      </c>
      <c r="F19" s="79">
        <v>0</v>
      </c>
      <c r="G19" s="79">
        <v>1</v>
      </c>
    </row>
    <row r="20" ht="21.6" customHeight="1" spans="1:7">
      <c r="A20" s="77">
        <v>14</v>
      </c>
      <c r="B20" s="77">
        <v>302</v>
      </c>
      <c r="C20" s="77">
        <v>15</v>
      </c>
      <c r="D20" s="80" t="s">
        <v>122</v>
      </c>
      <c r="E20" s="78">
        <f t="shared" si="0"/>
        <v>0.5</v>
      </c>
      <c r="F20" s="79">
        <v>0</v>
      </c>
      <c r="G20" s="79">
        <v>0.5</v>
      </c>
    </row>
    <row r="21" ht="21.6" customHeight="1" spans="1:7">
      <c r="A21" s="77">
        <v>15</v>
      </c>
      <c r="B21" s="77">
        <v>302</v>
      </c>
      <c r="C21" s="77">
        <v>16</v>
      </c>
      <c r="D21" s="80" t="s">
        <v>123</v>
      </c>
      <c r="E21" s="78">
        <f t="shared" si="0"/>
        <v>2</v>
      </c>
      <c r="F21" s="79">
        <v>0</v>
      </c>
      <c r="G21" s="79">
        <v>2</v>
      </c>
    </row>
    <row r="22" ht="21.6" customHeight="1" spans="1:7">
      <c r="A22" s="77">
        <v>16</v>
      </c>
      <c r="B22" s="77">
        <v>302</v>
      </c>
      <c r="C22" s="77">
        <v>17</v>
      </c>
      <c r="D22" s="80" t="s">
        <v>124</v>
      </c>
      <c r="E22" s="78">
        <f t="shared" si="0"/>
        <v>0.49</v>
      </c>
      <c r="F22" s="79">
        <v>0</v>
      </c>
      <c r="G22" s="79">
        <v>0.49</v>
      </c>
    </row>
    <row r="23" ht="21.6" customHeight="1" spans="1:7">
      <c r="A23" s="77">
        <v>17</v>
      </c>
      <c r="B23" s="77">
        <v>302</v>
      </c>
      <c r="C23" s="77">
        <v>26</v>
      </c>
      <c r="D23" s="80" t="s">
        <v>125</v>
      </c>
      <c r="E23" s="78">
        <f t="shared" si="0"/>
        <v>1</v>
      </c>
      <c r="F23" s="79">
        <v>0</v>
      </c>
      <c r="G23" s="79">
        <v>1</v>
      </c>
    </row>
    <row r="24" ht="21.6" customHeight="1" spans="1:7">
      <c r="A24" s="77">
        <v>18</v>
      </c>
      <c r="B24" s="77">
        <v>302</v>
      </c>
      <c r="C24" s="77">
        <v>28</v>
      </c>
      <c r="D24" s="80" t="s">
        <v>126</v>
      </c>
      <c r="E24" s="78">
        <f t="shared" si="0"/>
        <v>4.02</v>
      </c>
      <c r="F24" s="79">
        <v>0</v>
      </c>
      <c r="G24" s="79">
        <v>4.02</v>
      </c>
    </row>
    <row r="25" ht="21.6" customHeight="1" spans="1:7">
      <c r="A25" s="77">
        <v>19</v>
      </c>
      <c r="B25" s="77">
        <v>302</v>
      </c>
      <c r="C25" s="77">
        <v>31</v>
      </c>
      <c r="D25" s="80" t="s">
        <v>127</v>
      </c>
      <c r="E25" s="78">
        <f t="shared" si="0"/>
        <v>4.23</v>
      </c>
      <c r="F25" s="79">
        <v>0</v>
      </c>
      <c r="G25" s="79">
        <v>4.23</v>
      </c>
    </row>
    <row r="26" ht="21.6" customHeight="1" spans="1:7">
      <c r="A26" s="77">
        <v>20</v>
      </c>
      <c r="B26" s="77">
        <v>302</v>
      </c>
      <c r="C26" s="77">
        <v>39</v>
      </c>
      <c r="D26" s="80" t="s">
        <v>128</v>
      </c>
      <c r="E26" s="78">
        <f t="shared" si="0"/>
        <v>25.28</v>
      </c>
      <c r="F26" s="79">
        <v>0</v>
      </c>
      <c r="G26" s="79">
        <v>25.28</v>
      </c>
    </row>
    <row r="27" ht="21.6" customHeight="1" spans="1:7">
      <c r="A27" s="77">
        <v>21</v>
      </c>
      <c r="B27" s="77">
        <v>302</v>
      </c>
      <c r="C27" s="77">
        <v>99</v>
      </c>
      <c r="D27" s="80" t="s">
        <v>129</v>
      </c>
      <c r="E27" s="78">
        <f t="shared" si="0"/>
        <v>2.4</v>
      </c>
      <c r="F27" s="79">
        <v>0</v>
      </c>
      <c r="G27" s="79">
        <v>2.4</v>
      </c>
    </row>
    <row r="28" ht="21.6" customHeight="1" spans="1:7">
      <c r="A28" s="77">
        <v>22</v>
      </c>
      <c r="B28" s="77">
        <v>303</v>
      </c>
      <c r="C28" s="77">
        <v>1</v>
      </c>
      <c r="D28" s="80" t="s">
        <v>130</v>
      </c>
      <c r="E28" s="78">
        <f t="shared" si="0"/>
        <v>19.18</v>
      </c>
      <c r="F28" s="79">
        <v>19.18</v>
      </c>
      <c r="G28" s="79">
        <v>0</v>
      </c>
    </row>
    <row r="29" ht="21.6" customHeight="1" spans="1:7">
      <c r="A29" s="77">
        <v>23</v>
      </c>
      <c r="B29" s="77">
        <v>303</v>
      </c>
      <c r="C29" s="77">
        <v>2</v>
      </c>
      <c r="D29" s="80" t="s">
        <v>131</v>
      </c>
      <c r="E29" s="78">
        <f t="shared" si="0"/>
        <v>88.04</v>
      </c>
      <c r="F29" s="79">
        <v>88.04</v>
      </c>
      <c r="G29" s="79">
        <v>0</v>
      </c>
    </row>
    <row r="30" ht="21.6" customHeight="1" spans="1:7">
      <c r="A30" s="77">
        <v>24</v>
      </c>
      <c r="B30" s="77">
        <v>303</v>
      </c>
      <c r="C30" s="77">
        <v>5</v>
      </c>
      <c r="D30" s="80" t="s">
        <v>132</v>
      </c>
      <c r="E30" s="78">
        <f t="shared" si="0"/>
        <v>2.02</v>
      </c>
      <c r="F30" s="79">
        <v>2.02</v>
      </c>
      <c r="G30" s="79">
        <v>0</v>
      </c>
    </row>
    <row r="31" ht="21.6" customHeight="1" spans="1:7">
      <c r="A31" s="77">
        <v>25</v>
      </c>
      <c r="B31" s="77">
        <v>303</v>
      </c>
      <c r="C31" s="77">
        <v>9</v>
      </c>
      <c r="D31" s="80" t="s">
        <v>133</v>
      </c>
      <c r="E31" s="78">
        <f t="shared" si="0"/>
        <v>1.29</v>
      </c>
      <c r="F31" s="79">
        <v>1.29</v>
      </c>
      <c r="G31" s="79">
        <v>0</v>
      </c>
    </row>
    <row r="32" ht="21.6" customHeight="1" spans="1:7">
      <c r="A32" s="77">
        <v>26</v>
      </c>
      <c r="B32" s="77">
        <v>310</v>
      </c>
      <c r="C32" s="77">
        <v>2</v>
      </c>
      <c r="D32" s="80" t="s">
        <v>134</v>
      </c>
      <c r="E32" s="78">
        <f t="shared" si="0"/>
        <v>2</v>
      </c>
      <c r="F32" s="79">
        <v>0</v>
      </c>
      <c r="G32" s="79">
        <v>2</v>
      </c>
    </row>
    <row r="33" ht="21.6" customHeight="1" spans="1:7">
      <c r="A33" s="42"/>
      <c r="B33" s="42"/>
      <c r="C33" s="42"/>
      <c r="D33" s="38" t="s">
        <v>54</v>
      </c>
      <c r="E33" s="78">
        <f>SUM(E32)</f>
        <v>2</v>
      </c>
      <c r="F33" s="78">
        <f>SUM(F32)</f>
        <v>0</v>
      </c>
      <c r="G33" s="78">
        <f>SUM(G32)</f>
        <v>2</v>
      </c>
    </row>
    <row r="34" ht="52" customHeight="1" spans="1:7">
      <c r="A34" s="45" t="s">
        <v>103</v>
      </c>
      <c r="B34" s="45"/>
      <c r="C34" s="45"/>
      <c r="D34" s="45"/>
      <c r="E34" s="45"/>
      <c r="F34" s="45"/>
      <c r="G34" s="45"/>
    </row>
  </sheetData>
  <mergeCells count="7">
    <mergeCell ref="A2:G2"/>
    <mergeCell ref="A3:G3"/>
    <mergeCell ref="B5:C5"/>
    <mergeCell ref="E5:G5"/>
    <mergeCell ref="A34:G34"/>
    <mergeCell ref="A5:A6"/>
    <mergeCell ref="D5:D6"/>
  </mergeCells>
  <printOptions horizontalCentered="1"/>
  <pageMargins left="0.7" right="0.7" top="0.75" bottom="0.75" header="0.3" footer="0.3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1"/>
    </sheetView>
  </sheetViews>
  <sheetFormatPr defaultColWidth="9" defaultRowHeight="13.5" outlineLevelCol="7"/>
  <cols>
    <col min="1" max="1" width="9.35" customWidth="1"/>
    <col min="2" max="3" width="11.6916666666667" customWidth="1"/>
    <col min="4" max="4" width="26.375" customWidth="1"/>
    <col min="5" max="5" width="19.3666666666667" customWidth="1"/>
    <col min="6" max="7" width="20.2" customWidth="1"/>
  </cols>
  <sheetData>
    <row r="1" ht="21.6" customHeight="1" spans="1:8">
      <c r="A1" s="74" t="s">
        <v>135</v>
      </c>
      <c r="B1" s="34"/>
      <c r="C1" s="34"/>
      <c r="D1" s="34"/>
      <c r="E1" s="34"/>
      <c r="F1" s="34"/>
      <c r="G1" s="34"/>
      <c r="H1" t="s">
        <v>1</v>
      </c>
    </row>
    <row r="2" ht="42.2" customHeight="1" spans="1:7">
      <c r="A2" s="35" t="s">
        <v>105</v>
      </c>
      <c r="B2" s="35"/>
      <c r="C2" s="35"/>
      <c r="D2" s="35"/>
      <c r="E2" s="35"/>
      <c r="F2" s="35"/>
      <c r="G2" s="35"/>
    </row>
    <row r="3" ht="21.6" customHeight="1" spans="1:7">
      <c r="A3" s="74" t="s">
        <v>136</v>
      </c>
      <c r="B3" s="74"/>
      <c r="C3" s="74"/>
      <c r="D3" s="74"/>
      <c r="E3" s="74"/>
      <c r="F3" s="74"/>
      <c r="G3" s="74"/>
    </row>
    <row r="4" ht="21.6" customHeight="1" spans="1:7">
      <c r="A4" s="75"/>
      <c r="B4" s="36"/>
      <c r="C4" s="36"/>
      <c r="D4" s="36"/>
      <c r="E4" s="36"/>
      <c r="F4" s="36"/>
      <c r="G4" s="37" t="s">
        <v>4</v>
      </c>
    </row>
    <row r="5" ht="21.6" customHeight="1" spans="1:7">
      <c r="A5" s="38" t="s">
        <v>33</v>
      </c>
      <c r="B5" s="38" t="s">
        <v>107</v>
      </c>
      <c r="C5" s="38"/>
      <c r="D5" s="38"/>
      <c r="E5" s="38" t="s">
        <v>58</v>
      </c>
      <c r="F5" s="38"/>
      <c r="G5" s="38"/>
    </row>
    <row r="6" ht="21.6" customHeight="1" spans="1:7">
      <c r="A6" s="38"/>
      <c r="B6" s="38" t="s">
        <v>45</v>
      </c>
      <c r="C6" s="38" t="s">
        <v>46</v>
      </c>
      <c r="D6" s="38" t="s">
        <v>36</v>
      </c>
      <c r="E6" s="38" t="s">
        <v>54</v>
      </c>
      <c r="F6" s="38" t="s">
        <v>108</v>
      </c>
      <c r="G6" s="38" t="s">
        <v>109</v>
      </c>
    </row>
    <row r="7" ht="21.6" customHeight="1" spans="1:7">
      <c r="A7" s="76">
        <v>1</v>
      </c>
      <c r="B7" s="77">
        <v>501</v>
      </c>
      <c r="C7" s="77">
        <v>1</v>
      </c>
      <c r="D7" s="42" t="s">
        <v>137</v>
      </c>
      <c r="E7" s="78">
        <f t="shared" ref="E7:E20" si="0">F7+G7</f>
        <v>308.36</v>
      </c>
      <c r="F7" s="79">
        <v>308.36</v>
      </c>
      <c r="G7" s="79">
        <v>0</v>
      </c>
    </row>
    <row r="8" ht="21.6" customHeight="1" spans="1:7">
      <c r="A8" s="76">
        <v>2</v>
      </c>
      <c r="B8" s="77">
        <v>501</v>
      </c>
      <c r="C8" s="77">
        <v>2</v>
      </c>
      <c r="D8" s="42" t="s">
        <v>138</v>
      </c>
      <c r="E8" s="78">
        <f t="shared" si="0"/>
        <v>58.16</v>
      </c>
      <c r="F8" s="79">
        <v>58.16</v>
      </c>
      <c r="G8" s="79">
        <v>0</v>
      </c>
    </row>
    <row r="9" ht="21.6" customHeight="1" spans="1:7">
      <c r="A9" s="76">
        <v>3</v>
      </c>
      <c r="B9" s="77">
        <v>501</v>
      </c>
      <c r="C9" s="77">
        <v>3</v>
      </c>
      <c r="D9" s="42" t="s">
        <v>50</v>
      </c>
      <c r="E9" s="78">
        <f t="shared" si="0"/>
        <v>40.22</v>
      </c>
      <c r="F9" s="79">
        <v>40.22</v>
      </c>
      <c r="G9" s="79">
        <v>0</v>
      </c>
    </row>
    <row r="10" ht="21.6" customHeight="1" spans="1:7">
      <c r="A10" s="76">
        <v>4</v>
      </c>
      <c r="B10" s="77">
        <v>502</v>
      </c>
      <c r="C10" s="77">
        <v>1</v>
      </c>
      <c r="D10" s="42" t="s">
        <v>139</v>
      </c>
      <c r="E10" s="78">
        <f t="shared" si="0"/>
        <v>82.48</v>
      </c>
      <c r="F10" s="79">
        <v>0</v>
      </c>
      <c r="G10" s="79">
        <v>82.48</v>
      </c>
    </row>
    <row r="11" ht="21.6" customHeight="1" spans="1:7">
      <c r="A11" s="76">
        <v>5</v>
      </c>
      <c r="B11" s="77">
        <v>502</v>
      </c>
      <c r="C11" s="77">
        <v>2</v>
      </c>
      <c r="D11" s="42" t="s">
        <v>122</v>
      </c>
      <c r="E11" s="78">
        <f t="shared" si="0"/>
        <v>0.5</v>
      </c>
      <c r="F11" s="79">
        <v>0</v>
      </c>
      <c r="G11" s="79">
        <v>0.5</v>
      </c>
    </row>
    <row r="12" ht="21.6" customHeight="1" spans="1:7">
      <c r="A12" s="76">
        <v>6</v>
      </c>
      <c r="B12" s="77">
        <v>502</v>
      </c>
      <c r="C12" s="77">
        <v>3</v>
      </c>
      <c r="D12" s="42" t="s">
        <v>123</v>
      </c>
      <c r="E12" s="78">
        <f t="shared" si="0"/>
        <v>2</v>
      </c>
      <c r="F12" s="79">
        <v>0</v>
      </c>
      <c r="G12" s="79">
        <v>2</v>
      </c>
    </row>
    <row r="13" ht="21.6" customHeight="1" spans="1:7">
      <c r="A13" s="76">
        <v>7</v>
      </c>
      <c r="B13" s="77">
        <v>502</v>
      </c>
      <c r="C13" s="77">
        <v>5</v>
      </c>
      <c r="D13" s="42" t="s">
        <v>140</v>
      </c>
      <c r="E13" s="78">
        <f t="shared" si="0"/>
        <v>1</v>
      </c>
      <c r="F13" s="79">
        <v>0</v>
      </c>
      <c r="G13" s="79">
        <v>1</v>
      </c>
    </row>
    <row r="14" ht="21.6" customHeight="1" spans="1:7">
      <c r="A14" s="76">
        <v>8</v>
      </c>
      <c r="B14" s="77">
        <v>502</v>
      </c>
      <c r="C14" s="77">
        <v>6</v>
      </c>
      <c r="D14" s="42" t="s">
        <v>124</v>
      </c>
      <c r="E14" s="78">
        <f t="shared" si="0"/>
        <v>0.49</v>
      </c>
      <c r="F14" s="79">
        <v>0</v>
      </c>
      <c r="G14" s="79">
        <v>0.49</v>
      </c>
    </row>
    <row r="15" ht="21.6" customHeight="1" spans="1:7">
      <c r="A15" s="76">
        <v>9</v>
      </c>
      <c r="B15" s="77">
        <v>502</v>
      </c>
      <c r="C15" s="77">
        <v>8</v>
      </c>
      <c r="D15" s="42" t="s">
        <v>127</v>
      </c>
      <c r="E15" s="78">
        <f t="shared" si="0"/>
        <v>4.23</v>
      </c>
      <c r="F15" s="79">
        <v>0</v>
      </c>
      <c r="G15" s="79">
        <v>4.23</v>
      </c>
    </row>
    <row r="16" ht="21.6" customHeight="1" spans="1:7">
      <c r="A16" s="76">
        <v>10</v>
      </c>
      <c r="B16" s="77">
        <v>502</v>
      </c>
      <c r="C16" s="77">
        <v>9</v>
      </c>
      <c r="D16" s="42" t="s">
        <v>121</v>
      </c>
      <c r="E16" s="78">
        <f t="shared" si="0"/>
        <v>1</v>
      </c>
      <c r="F16" s="79">
        <v>0</v>
      </c>
      <c r="G16" s="79">
        <v>1</v>
      </c>
    </row>
    <row r="17" ht="21.6" customHeight="1" spans="1:7">
      <c r="A17" s="76">
        <v>11</v>
      </c>
      <c r="B17" s="77">
        <v>502</v>
      </c>
      <c r="C17" s="77">
        <v>99</v>
      </c>
      <c r="D17" s="42" t="s">
        <v>129</v>
      </c>
      <c r="E17" s="78">
        <f t="shared" si="0"/>
        <v>2.4</v>
      </c>
      <c r="F17" s="79">
        <v>0</v>
      </c>
      <c r="G17" s="79">
        <v>2.4</v>
      </c>
    </row>
    <row r="18" ht="21.6" customHeight="1" spans="1:7">
      <c r="A18" s="76">
        <v>12</v>
      </c>
      <c r="B18" s="77">
        <v>503</v>
      </c>
      <c r="C18" s="77">
        <v>6</v>
      </c>
      <c r="D18" s="42" t="s">
        <v>141</v>
      </c>
      <c r="E18" s="78">
        <f t="shared" si="0"/>
        <v>2</v>
      </c>
      <c r="F18" s="79">
        <v>0</v>
      </c>
      <c r="G18" s="79">
        <v>2</v>
      </c>
    </row>
    <row r="19" ht="21.6" customHeight="1" spans="1:7">
      <c r="A19" s="76">
        <v>13</v>
      </c>
      <c r="B19" s="77">
        <v>509</v>
      </c>
      <c r="C19" s="77">
        <v>1</v>
      </c>
      <c r="D19" s="42" t="s">
        <v>142</v>
      </c>
      <c r="E19" s="78">
        <f t="shared" si="0"/>
        <v>3.31</v>
      </c>
      <c r="F19" s="79">
        <v>3.31</v>
      </c>
      <c r="G19" s="79">
        <v>0</v>
      </c>
    </row>
    <row r="20" ht="21.6" customHeight="1" spans="1:7">
      <c r="A20" s="76">
        <v>14</v>
      </c>
      <c r="B20" s="77">
        <v>509</v>
      </c>
      <c r="C20" s="77">
        <v>5</v>
      </c>
      <c r="D20" s="42" t="s">
        <v>143</v>
      </c>
      <c r="E20" s="78">
        <f t="shared" si="0"/>
        <v>107.22</v>
      </c>
      <c r="F20" s="79">
        <v>107.22</v>
      </c>
      <c r="G20" s="79">
        <v>0</v>
      </c>
    </row>
    <row r="21" ht="21.6" customHeight="1" spans="1:7">
      <c r="A21" s="38"/>
      <c r="B21" s="42"/>
      <c r="C21" s="42"/>
      <c r="D21" s="38" t="s">
        <v>54</v>
      </c>
      <c r="E21" s="78">
        <f>SUM(E20)</f>
        <v>107.22</v>
      </c>
      <c r="F21" s="78">
        <f>SUM(F20)</f>
        <v>107.22</v>
      </c>
      <c r="G21" s="78">
        <f>SUM(G20)</f>
        <v>0</v>
      </c>
    </row>
    <row r="22" ht="40.25" customHeight="1" spans="1:7">
      <c r="A22" s="45" t="s">
        <v>103</v>
      </c>
      <c r="B22" s="45"/>
      <c r="C22" s="45"/>
      <c r="D22" s="45"/>
      <c r="E22" s="45"/>
      <c r="F22" s="45"/>
      <c r="G22" s="45"/>
    </row>
  </sheetData>
  <mergeCells count="6">
    <mergeCell ref="A2:G2"/>
    <mergeCell ref="A3:G3"/>
    <mergeCell ref="B5:D5"/>
    <mergeCell ref="E5:G5"/>
    <mergeCell ref="A22:G22"/>
    <mergeCell ref="A5:A6"/>
  </mergeCells>
  <printOptions horizontalCentered="1"/>
  <pageMargins left="0.7" right="0.7" top="0.75" bottom="0.75" header="0.3" footer="0.3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"/>
    </sheetView>
  </sheetViews>
  <sheetFormatPr defaultColWidth="9" defaultRowHeight="13.5"/>
  <cols>
    <col min="1" max="1" width="32.8916666666667" customWidth="1"/>
    <col min="2" max="2" width="22.0416666666667" customWidth="1"/>
    <col min="3" max="3" width="25.375" customWidth="1"/>
    <col min="4" max="4" width="20.875" customWidth="1"/>
    <col min="5" max="5" width="20.5416666666667" customWidth="1"/>
    <col min="6" max="6" width="26.2166666666667" customWidth="1"/>
    <col min="7" max="7" width="21.875" customWidth="1"/>
    <col min="8" max="8" width="23.875" customWidth="1"/>
  </cols>
  <sheetData>
    <row r="1" ht="21.6" customHeight="1" spans="1:9">
      <c r="A1" s="57" t="s">
        <v>144</v>
      </c>
      <c r="B1" s="57"/>
      <c r="C1" s="57"/>
      <c r="D1" s="57"/>
      <c r="E1" s="57"/>
      <c r="F1" s="57"/>
      <c r="G1" s="57"/>
      <c r="H1" s="57"/>
      <c r="I1" t="s">
        <v>1</v>
      </c>
    </row>
    <row r="2" ht="61.85" customHeight="1" spans="1:8">
      <c r="A2" s="58" t="s">
        <v>145</v>
      </c>
      <c r="B2" s="58"/>
      <c r="C2" s="58"/>
      <c r="D2" s="58"/>
      <c r="E2" s="58"/>
      <c r="F2" s="58"/>
      <c r="G2" s="58"/>
      <c r="H2" s="58"/>
    </row>
    <row r="3" ht="28.45" customHeight="1" spans="1:8">
      <c r="A3" s="36" t="s">
        <v>146</v>
      </c>
      <c r="B3" s="59">
        <v>901151001</v>
      </c>
      <c r="C3" s="60" t="s">
        <v>147</v>
      </c>
      <c r="D3" s="60" t="s">
        <v>67</v>
      </c>
      <c r="E3" s="60"/>
      <c r="F3" s="60"/>
      <c r="G3" s="60"/>
      <c r="H3" s="60"/>
    </row>
    <row r="4" ht="81.45" customHeight="1" spans="1:8">
      <c r="A4" s="41" t="s">
        <v>7</v>
      </c>
      <c r="B4" s="61" t="s">
        <v>148</v>
      </c>
      <c r="C4" s="61" t="s">
        <v>149</v>
      </c>
      <c r="D4" s="61" t="s">
        <v>150</v>
      </c>
      <c r="E4" s="61" t="s">
        <v>151</v>
      </c>
      <c r="F4" s="61" t="s">
        <v>152</v>
      </c>
      <c r="G4" s="61" t="s">
        <v>153</v>
      </c>
      <c r="H4" s="41" t="s">
        <v>70</v>
      </c>
    </row>
    <row r="5" ht="21.6" customHeight="1" spans="1:8">
      <c r="A5" s="30" t="s">
        <v>154</v>
      </c>
      <c r="B5" s="62">
        <v>0</v>
      </c>
      <c r="C5" s="62">
        <v>0</v>
      </c>
      <c r="D5" s="62">
        <v>0</v>
      </c>
      <c r="E5" s="63" t="s">
        <v>155</v>
      </c>
      <c r="F5" s="64"/>
      <c r="G5" s="65">
        <f ca="1">D5/SUM(表5!F6:表5!F12)</f>
        <v>0</v>
      </c>
      <c r="H5" s="27"/>
    </row>
    <row r="6" ht="21.6" customHeight="1" spans="1:8">
      <c r="A6" s="30" t="s">
        <v>156</v>
      </c>
      <c r="B6" s="62">
        <v>4.6</v>
      </c>
      <c r="C6" s="62">
        <v>0</v>
      </c>
      <c r="D6" s="62">
        <v>0.49</v>
      </c>
      <c r="E6" s="63" t="s">
        <v>157</v>
      </c>
      <c r="F6" s="64" t="s">
        <v>158</v>
      </c>
      <c r="G6" s="65">
        <f ca="1">D6/SUM(表5!F6:表5!F12)</f>
        <v>0.00075896037917041</v>
      </c>
      <c r="H6" s="27"/>
    </row>
    <row r="7" ht="21.6" customHeight="1" spans="1:8">
      <c r="A7" s="30" t="s">
        <v>159</v>
      </c>
      <c r="B7" s="66">
        <f>B8+B9</f>
        <v>4.23</v>
      </c>
      <c r="C7" s="66">
        <f>C8+C9</f>
        <v>0</v>
      </c>
      <c r="D7" s="66">
        <f>D8+D9</f>
        <v>4.23</v>
      </c>
      <c r="E7" s="67"/>
      <c r="F7" s="65"/>
      <c r="G7" s="67"/>
      <c r="H7" s="27"/>
    </row>
    <row r="8" ht="21.6" customHeight="1" spans="1:8">
      <c r="A8" s="30" t="s">
        <v>160</v>
      </c>
      <c r="B8" s="62">
        <v>4.23</v>
      </c>
      <c r="C8" s="62">
        <v>0</v>
      </c>
      <c r="D8" s="62">
        <v>4.23</v>
      </c>
      <c r="E8" s="68" t="s">
        <v>155</v>
      </c>
      <c r="F8" s="64"/>
      <c r="G8" s="65">
        <f ca="1">D8/SUM(表5!F6:表5!F12)</f>
        <v>0.00655184164059354</v>
      </c>
      <c r="H8" s="27"/>
    </row>
    <row r="9" ht="21.6" customHeight="1" spans="1:8">
      <c r="A9" s="30" t="s">
        <v>161</v>
      </c>
      <c r="B9" s="62">
        <v>0</v>
      </c>
      <c r="C9" s="62">
        <v>0</v>
      </c>
      <c r="D9" s="62">
        <v>0</v>
      </c>
      <c r="E9" s="68" t="s">
        <v>155</v>
      </c>
      <c r="F9" s="64"/>
      <c r="G9" s="65">
        <f ca="1">D9/SUM(表5!F6:表5!F12)</f>
        <v>0</v>
      </c>
      <c r="H9" s="27"/>
    </row>
    <row r="10" ht="21.6" customHeight="1" spans="1:8">
      <c r="A10" s="41" t="s">
        <v>54</v>
      </c>
      <c r="B10" s="66">
        <f>SUM(B5,B6,B7)</f>
        <v>8.83</v>
      </c>
      <c r="C10" s="66">
        <f>SUM(C5,C6,C7)</f>
        <v>0</v>
      </c>
      <c r="D10" s="66">
        <f>SUM(D5,D6,D7)</f>
        <v>4.72</v>
      </c>
      <c r="E10" s="67"/>
      <c r="F10" s="67"/>
      <c r="G10" s="67"/>
      <c r="H10" s="27"/>
    </row>
    <row r="11" ht="25.55" customHeight="1" spans="1:8">
      <c r="A11" s="69" t="s">
        <v>162</v>
      </c>
      <c r="B11" s="69"/>
      <c r="C11" s="69"/>
      <c r="D11" s="69"/>
      <c r="E11" s="69"/>
      <c r="F11" s="69"/>
      <c r="G11" s="69"/>
      <c r="H11" s="69"/>
    </row>
    <row r="12" ht="25.55" customHeight="1" spans="1:8">
      <c r="A12" s="70" t="s">
        <v>163</v>
      </c>
      <c r="B12" s="70"/>
      <c r="C12" s="70"/>
      <c r="D12" s="70"/>
      <c r="E12" s="70"/>
      <c r="F12" s="70"/>
      <c r="G12" s="70"/>
      <c r="H12" s="70"/>
    </row>
    <row r="13" ht="21.6" customHeight="1" spans="1:8">
      <c r="A13" s="71" t="s">
        <v>164</v>
      </c>
      <c r="B13" s="71"/>
      <c r="C13" s="71"/>
      <c r="D13" s="71"/>
      <c r="E13" s="71"/>
      <c r="F13" s="71"/>
      <c r="G13" s="71"/>
      <c r="H13" s="71"/>
    </row>
    <row r="14" ht="21.6" customHeight="1" spans="1:8">
      <c r="A14" s="71" t="s">
        <v>165</v>
      </c>
      <c r="B14" s="71"/>
      <c r="C14" s="71"/>
      <c r="D14" s="71"/>
      <c r="E14" s="71"/>
      <c r="F14" s="71"/>
      <c r="G14" s="71"/>
      <c r="H14" s="71"/>
    </row>
    <row r="15" ht="21.6" customHeight="1" spans="1:8">
      <c r="A15" s="71" t="s">
        <v>166</v>
      </c>
      <c r="B15" s="71"/>
      <c r="C15" s="71"/>
      <c r="D15" s="71"/>
      <c r="E15" s="71"/>
      <c r="F15" s="71"/>
      <c r="G15" s="71"/>
      <c r="H15" s="71"/>
    </row>
    <row r="16" ht="21.6" customHeight="1" spans="1:8">
      <c r="A16" s="71" t="s">
        <v>167</v>
      </c>
      <c r="B16" s="71"/>
      <c r="C16" s="71"/>
      <c r="D16" s="71"/>
      <c r="E16" s="71"/>
      <c r="F16" s="71"/>
      <c r="G16" s="71"/>
      <c r="H16" s="71"/>
    </row>
    <row r="17" ht="27.5" customHeight="1" spans="1:8">
      <c r="A17" s="70" t="s">
        <v>168</v>
      </c>
      <c r="B17" s="70"/>
      <c r="C17" s="70"/>
      <c r="D17" s="70"/>
      <c r="E17" s="70"/>
      <c r="F17" s="70"/>
      <c r="G17" s="70"/>
      <c r="H17" s="70"/>
    </row>
    <row r="18" ht="19.65" customHeight="1" spans="1:8">
      <c r="A18" s="72" t="s">
        <v>169</v>
      </c>
      <c r="B18" s="72"/>
      <c r="C18" s="72"/>
      <c r="D18" s="72"/>
      <c r="E18" s="72"/>
      <c r="F18" s="72"/>
      <c r="G18" s="72"/>
      <c r="H18" s="72"/>
    </row>
    <row r="19" ht="21.6" customHeight="1" spans="1:8">
      <c r="A19" s="71" t="s">
        <v>170</v>
      </c>
      <c r="B19" s="71"/>
      <c r="C19" s="71"/>
      <c r="D19" s="71"/>
      <c r="E19" s="71"/>
      <c r="F19" s="71"/>
      <c r="G19" s="71"/>
      <c r="H19" s="71"/>
    </row>
    <row r="20" ht="21.6" customHeight="1" spans="1:8">
      <c r="A20" s="73"/>
      <c r="B20" s="73"/>
      <c r="C20" s="73"/>
      <c r="D20" s="73"/>
      <c r="E20" s="73"/>
      <c r="F20" s="73"/>
      <c r="G20" s="73"/>
      <c r="H20" s="73"/>
    </row>
  </sheetData>
  <mergeCells count="11">
    <mergeCell ref="A2:H2"/>
    <mergeCell ref="D3:E3"/>
    <mergeCell ref="A12:H12"/>
    <mergeCell ref="A13:H13"/>
    <mergeCell ref="A14:H14"/>
    <mergeCell ref="A15:H15"/>
    <mergeCell ref="A16:H16"/>
    <mergeCell ref="A17:H17"/>
    <mergeCell ref="A18:H18"/>
    <mergeCell ref="A19:H19"/>
    <mergeCell ref="A20:G20"/>
  </mergeCells>
  <printOptions horizontalCentered="1"/>
  <pageMargins left="0.7" right="0.7" top="0.75" bottom="0.75" header="0.3" footer="0.3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1" sqref="A1"/>
    </sheetView>
  </sheetViews>
  <sheetFormatPr defaultColWidth="9" defaultRowHeight="13.5"/>
  <cols>
    <col min="1" max="1" width="30.0583333333333" customWidth="1"/>
    <col min="2" max="2" width="20.2" customWidth="1"/>
    <col min="3" max="3" width="20.7" customWidth="1"/>
    <col min="4" max="4" width="21.2" customWidth="1"/>
    <col min="5" max="5" width="19.0333333333333" customWidth="1"/>
    <col min="6" max="6" width="27.8833333333333" customWidth="1"/>
    <col min="7" max="7" width="17.5333333333333" customWidth="1"/>
    <col min="8" max="8" width="15.1916666666667" customWidth="1"/>
  </cols>
  <sheetData>
    <row r="1" ht="21.6" customHeight="1" spans="1:9">
      <c r="A1" s="2" t="s">
        <v>171</v>
      </c>
      <c r="B1" s="33"/>
      <c r="C1" s="33"/>
      <c r="D1" s="33"/>
      <c r="E1" s="33"/>
      <c r="F1" s="33"/>
      <c r="G1" s="33"/>
      <c r="H1" s="33"/>
      <c r="I1" t="s">
        <v>1</v>
      </c>
    </row>
    <row r="2" ht="44.15" customHeight="1" spans="1:8">
      <c r="A2" s="3" t="s">
        <v>172</v>
      </c>
      <c r="B2" s="3"/>
      <c r="C2" s="3"/>
      <c r="D2" s="3"/>
      <c r="E2" s="3"/>
      <c r="F2" s="3"/>
      <c r="G2" s="3"/>
      <c r="H2" s="3"/>
    </row>
    <row r="3" ht="21.6" customHeight="1" spans="1:8">
      <c r="A3" s="46" t="s">
        <v>173</v>
      </c>
      <c r="B3" s="47">
        <v>901151001</v>
      </c>
      <c r="C3" s="46" t="s">
        <v>147</v>
      </c>
      <c r="D3" s="4" t="s">
        <v>67</v>
      </c>
      <c r="E3" s="4"/>
      <c r="F3" s="48"/>
      <c r="G3" s="48"/>
      <c r="H3" s="48"/>
    </row>
    <row r="4" ht="60.85" customHeight="1" spans="1:8">
      <c r="A4" s="13" t="s">
        <v>7</v>
      </c>
      <c r="B4" s="13" t="s">
        <v>148</v>
      </c>
      <c r="C4" s="13" t="s">
        <v>149</v>
      </c>
      <c r="D4" s="13" t="s">
        <v>150</v>
      </c>
      <c r="E4" s="13" t="s">
        <v>151</v>
      </c>
      <c r="F4" s="13" t="s">
        <v>152</v>
      </c>
      <c r="G4" s="13" t="s">
        <v>153</v>
      </c>
      <c r="H4" s="13" t="s">
        <v>70</v>
      </c>
    </row>
    <row r="5" ht="21.6" customHeight="1" spans="1:8">
      <c r="A5" s="6" t="s">
        <v>174</v>
      </c>
      <c r="B5" s="49">
        <v>0</v>
      </c>
      <c r="C5" s="49">
        <v>0</v>
      </c>
      <c r="D5" s="49">
        <v>0</v>
      </c>
      <c r="E5" s="50" t="s">
        <v>155</v>
      </c>
      <c r="F5" s="51"/>
      <c r="G5" s="50">
        <f ca="1">D5/SUM(表5!F6:表5!F12)</f>
        <v>0</v>
      </c>
      <c r="H5" s="52"/>
    </row>
    <row r="6" ht="21.6" customHeight="1" spans="1:8">
      <c r="A6" s="6" t="s">
        <v>175</v>
      </c>
      <c r="B6" s="49">
        <v>4.6</v>
      </c>
      <c r="C6" s="49">
        <v>0</v>
      </c>
      <c r="D6" s="49">
        <v>0.49</v>
      </c>
      <c r="E6" s="50" t="s">
        <v>157</v>
      </c>
      <c r="F6" s="51" t="s">
        <v>176</v>
      </c>
      <c r="G6" s="50">
        <f ca="1">D6/SUM(表5!F6:表5!F12)</f>
        <v>0.00075896037917041</v>
      </c>
      <c r="H6" s="52"/>
    </row>
    <row r="7" ht="21.6" customHeight="1" spans="1:8">
      <c r="A7" s="6" t="s">
        <v>177</v>
      </c>
      <c r="B7" s="9"/>
      <c r="C7" s="9"/>
      <c r="D7" s="9"/>
      <c r="E7" s="9"/>
      <c r="F7" s="9"/>
      <c r="G7" s="9"/>
      <c r="H7" s="52"/>
    </row>
    <row r="8" ht="21.6" customHeight="1" spans="1:8">
      <c r="A8" s="6" t="s">
        <v>160</v>
      </c>
      <c r="B8" s="49">
        <v>4.23</v>
      </c>
      <c r="C8" s="49">
        <v>0</v>
      </c>
      <c r="D8" s="49">
        <v>4.23</v>
      </c>
      <c r="E8" s="50" t="s">
        <v>155</v>
      </c>
      <c r="F8" s="51"/>
      <c r="G8" s="50">
        <f ca="1">D8/SUM(表5!F6:表5!F12)</f>
        <v>0.00655184164059354</v>
      </c>
      <c r="H8" s="52"/>
    </row>
    <row r="9" ht="21.6" customHeight="1" spans="1:8">
      <c r="A9" s="6" t="s">
        <v>161</v>
      </c>
      <c r="B9" s="49">
        <v>0</v>
      </c>
      <c r="C9" s="49">
        <v>0</v>
      </c>
      <c r="D9" s="49">
        <v>0</v>
      </c>
      <c r="E9" s="50" t="s">
        <v>155</v>
      </c>
      <c r="F9" s="51"/>
      <c r="G9" s="50">
        <f ca="1">D9/SUM(表5!F6:表5!F12)</f>
        <v>0</v>
      </c>
      <c r="H9" s="52"/>
    </row>
    <row r="10" ht="21.6" customHeight="1" spans="1:8">
      <c r="A10" s="9" t="s">
        <v>54</v>
      </c>
      <c r="B10" s="9"/>
      <c r="C10" s="9"/>
      <c r="D10" s="9"/>
      <c r="E10" s="9"/>
      <c r="F10" s="9"/>
      <c r="G10" s="9"/>
      <c r="H10" s="52"/>
    </row>
    <row r="11" ht="21.6" customHeight="1" spans="1:8">
      <c r="A11" s="53" t="s">
        <v>162</v>
      </c>
      <c r="B11" s="54"/>
      <c r="C11" s="54"/>
      <c r="D11" s="54"/>
      <c r="E11" s="54"/>
      <c r="F11" s="54"/>
      <c r="G11" s="54"/>
      <c r="H11" s="54"/>
    </row>
    <row r="12" ht="21.6" customHeight="1" spans="1:8">
      <c r="A12" s="55" t="s">
        <v>178</v>
      </c>
      <c r="B12" s="55"/>
      <c r="C12" s="55"/>
      <c r="D12" s="55"/>
      <c r="E12" s="55"/>
      <c r="F12" s="55"/>
      <c r="G12" s="55"/>
      <c r="H12" s="55"/>
    </row>
    <row r="13" ht="21.6" customHeight="1" spans="1:8">
      <c r="A13" s="55" t="s">
        <v>179</v>
      </c>
      <c r="B13" s="55"/>
      <c r="C13" s="55"/>
      <c r="D13" s="55"/>
      <c r="E13" s="55"/>
      <c r="F13" s="55"/>
      <c r="G13" s="55"/>
      <c r="H13" s="55"/>
    </row>
    <row r="14" ht="34.35" customHeight="1" spans="1:8">
      <c r="A14" s="56" t="s">
        <v>180</v>
      </c>
      <c r="B14" s="56"/>
      <c r="C14" s="56"/>
      <c r="D14" s="56"/>
      <c r="E14" s="56"/>
      <c r="F14" s="56"/>
      <c r="G14" s="56"/>
      <c r="H14" s="56"/>
    </row>
    <row r="15" ht="21.6" customHeight="1" spans="1:8">
      <c r="A15" s="55" t="s">
        <v>181</v>
      </c>
      <c r="B15" s="55"/>
      <c r="C15" s="55"/>
      <c r="D15" s="55"/>
      <c r="E15" s="55"/>
      <c r="F15" s="55"/>
      <c r="G15" s="55"/>
      <c r="H15" s="55"/>
    </row>
    <row r="16" ht="21.6" customHeight="1" spans="1:8">
      <c r="A16" s="55" t="s">
        <v>182</v>
      </c>
      <c r="B16" s="55"/>
      <c r="C16" s="55"/>
      <c r="D16" s="55"/>
      <c r="E16" s="55"/>
      <c r="F16" s="55"/>
      <c r="G16" s="55"/>
      <c r="H16" s="55"/>
    </row>
    <row r="17" ht="44.15" customHeight="1" spans="1:8">
      <c r="A17" s="56" t="s">
        <v>183</v>
      </c>
      <c r="B17" s="56"/>
      <c r="C17" s="56"/>
      <c r="D17" s="56"/>
      <c r="E17" s="56"/>
      <c r="F17" s="56"/>
      <c r="G17" s="56"/>
      <c r="H17" s="56"/>
    </row>
    <row r="18" ht="21.6" customHeight="1" spans="1:8">
      <c r="A18" s="55" t="s">
        <v>184</v>
      </c>
      <c r="B18" s="55"/>
      <c r="C18" s="55"/>
      <c r="D18" s="55"/>
      <c r="E18" s="55"/>
      <c r="F18" s="55"/>
      <c r="G18" s="55"/>
      <c r="H18" s="55"/>
    </row>
  </sheetData>
  <mergeCells count="9">
    <mergeCell ref="A2:H2"/>
    <mergeCell ref="D3:E3"/>
    <mergeCell ref="A12:H12"/>
    <mergeCell ref="A13:H13"/>
    <mergeCell ref="A14:H14"/>
    <mergeCell ref="A15:H15"/>
    <mergeCell ref="A16:H16"/>
    <mergeCell ref="A17:H17"/>
    <mergeCell ref="A18:H18"/>
  </mergeCells>
  <printOptions horizontalCentered="1"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</vt:lpstr>
      <vt:lpstr>表2</vt:lpstr>
      <vt:lpstr>表3</vt:lpstr>
      <vt:lpstr>表4</vt:lpstr>
      <vt:lpstr>表5</vt:lpstr>
      <vt:lpstr>表6</vt:lpstr>
      <vt:lpstr>表7</vt:lpstr>
      <vt:lpstr>表8.1</vt:lpstr>
      <vt:lpstr>表8.2</vt:lpstr>
      <vt:lpstr>表9</vt:lpstr>
      <vt:lpstr>表10</vt:lpstr>
      <vt:lpstr>表11.1</vt:lpstr>
      <vt:lpstr>表11.2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lenovov</cp:lastModifiedBy>
  <dcterms:created xsi:type="dcterms:W3CDTF">2020-07-16T03:01:00Z</dcterms:created>
  <dcterms:modified xsi:type="dcterms:W3CDTF">2020-07-16T03:18:58Z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